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ocal Capacity\NIP\"/>
    </mc:Choice>
  </mc:AlternateContent>
  <workbookProtection workbookPassword="DBCB" lockStructure="1"/>
  <bookViews>
    <workbookView xWindow="0" yWindow="0" windowWidth="15360" windowHeight="7530"/>
  </bookViews>
  <sheets>
    <sheet name="Donor Table" sheetId="1" r:id="rId1"/>
  </sheets>
  <definedNames>
    <definedName name="donations">'Donor Table'!$V$1:$AM$2</definedName>
  </definedNames>
  <calcPr calcId="171027"/>
</workbook>
</file>

<file path=xl/calcChain.xml><?xml version="1.0" encoding="utf-8"?>
<calcChain xmlns="http://schemas.openxmlformats.org/spreadsheetml/2006/main">
  <c r="N33" i="1" l="1"/>
  <c r="N425" i="1" l="1"/>
  <c r="N397" i="1"/>
  <c r="N369" i="1"/>
  <c r="N341" i="1"/>
  <c r="N313" i="1"/>
  <c r="N285" i="1"/>
  <c r="N257" i="1"/>
  <c r="N229" i="1"/>
  <c r="N201" i="1"/>
  <c r="N173" i="1"/>
  <c r="N145" i="1"/>
  <c r="N117" i="1"/>
  <c r="N89" i="1"/>
  <c r="N61" i="1"/>
  <c r="AR16" i="1" l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R13" i="1"/>
  <c r="AQ13" i="1"/>
  <c r="AP13" i="1"/>
  <c r="AO13" i="1"/>
  <c r="AN13" i="1"/>
  <c r="AR12" i="1"/>
  <c r="AQ12" i="1"/>
  <c r="AP12" i="1"/>
  <c r="AO12" i="1"/>
  <c r="AN12" i="1"/>
  <c r="AR11" i="1"/>
  <c r="AQ11" i="1"/>
  <c r="AP11" i="1"/>
  <c r="AO11" i="1"/>
  <c r="AN11" i="1"/>
  <c r="AR10" i="1"/>
  <c r="AQ10" i="1"/>
  <c r="AP10" i="1"/>
  <c r="AO10" i="1"/>
  <c r="AN10" i="1"/>
  <c r="AR9" i="1"/>
  <c r="AQ9" i="1"/>
  <c r="AP9" i="1"/>
  <c r="AO9" i="1"/>
  <c r="AN9" i="1"/>
  <c r="AR8" i="1"/>
  <c r="AQ8" i="1"/>
  <c r="AP8" i="1"/>
  <c r="AO8" i="1"/>
  <c r="AN8" i="1"/>
  <c r="AR7" i="1"/>
  <c r="AQ7" i="1"/>
  <c r="AP7" i="1"/>
  <c r="AO7" i="1"/>
  <c r="AN7" i="1"/>
  <c r="AR6" i="1"/>
  <c r="AQ6" i="1"/>
  <c r="AP6" i="1"/>
  <c r="AO6" i="1"/>
  <c r="AN6" i="1"/>
  <c r="AR5" i="1"/>
  <c r="AQ5" i="1"/>
  <c r="AP5" i="1"/>
  <c r="AO5" i="1"/>
  <c r="AN5" i="1"/>
  <c r="AR4" i="1"/>
  <c r="AQ4" i="1"/>
  <c r="AP4" i="1"/>
  <c r="AO4" i="1"/>
  <c r="AN4" i="1"/>
  <c r="AR3" i="1"/>
  <c r="AQ3" i="1"/>
  <c r="AP3" i="1"/>
  <c r="AO3" i="1"/>
  <c r="AN3" i="1"/>
  <c r="AR2" i="1"/>
  <c r="AQ2" i="1"/>
  <c r="AP2" i="1"/>
  <c r="AO2" i="1"/>
  <c r="AN2" i="1"/>
  <c r="B428" i="1" l="1"/>
  <c r="L428" i="1" s="1"/>
  <c r="B400" i="1"/>
  <c r="L400" i="1" s="1"/>
  <c r="B372" i="1"/>
  <c r="L372" i="1" s="1"/>
  <c r="B344" i="1"/>
  <c r="L344" i="1" s="1"/>
  <c r="B316" i="1"/>
  <c r="L316" i="1" s="1"/>
  <c r="B288" i="1"/>
  <c r="L288" i="1" s="1"/>
  <c r="B260" i="1"/>
  <c r="L260" i="1" s="1"/>
  <c r="B232" i="1"/>
  <c r="L232" i="1" s="1"/>
  <c r="B204" i="1"/>
  <c r="L204" i="1" s="1"/>
  <c r="B176" i="1"/>
  <c r="L176" i="1" s="1"/>
  <c r="B148" i="1"/>
  <c r="L148" i="1" s="1"/>
  <c r="B120" i="1"/>
  <c r="L120" i="1" s="1"/>
  <c r="B92" i="1"/>
  <c r="L92" i="1" s="1"/>
  <c r="B64" i="1"/>
  <c r="L64" i="1" s="1"/>
  <c r="B36" i="1" l="1"/>
  <c r="L36" i="1" s="1"/>
  <c r="N36" i="1"/>
  <c r="D8" i="1" l="1"/>
  <c r="D418" i="1"/>
  <c r="D390" i="1"/>
  <c r="D362" i="1"/>
  <c r="D334" i="1"/>
  <c r="D306" i="1"/>
  <c r="D278" i="1"/>
  <c r="D250" i="1"/>
  <c r="D222" i="1"/>
  <c r="D194" i="1"/>
  <c r="D166" i="1"/>
  <c r="D138" i="1"/>
  <c r="D110" i="1"/>
  <c r="D82" i="1"/>
  <c r="D54" i="1"/>
  <c r="D26" i="1"/>
  <c r="J422" i="1"/>
  <c r="J394" i="1"/>
  <c r="J366" i="1"/>
  <c r="J338" i="1"/>
  <c r="J310" i="1"/>
  <c r="J282" i="1"/>
  <c r="J254" i="1"/>
  <c r="J226" i="1"/>
  <c r="J198" i="1"/>
  <c r="J170" i="1"/>
  <c r="J142" i="1"/>
  <c r="J114" i="1"/>
  <c r="J86" i="1"/>
  <c r="J58" i="1"/>
  <c r="J30" i="1"/>
  <c r="N428" i="1"/>
  <c r="N400" i="1"/>
  <c r="N372" i="1"/>
  <c r="N344" i="1"/>
  <c r="N316" i="1"/>
  <c r="N288" i="1"/>
  <c r="N260" i="1"/>
  <c r="N232" i="1"/>
  <c r="N204" i="1"/>
  <c r="N176" i="1"/>
  <c r="N148" i="1"/>
  <c r="N120" i="1"/>
  <c r="N92" i="1"/>
  <c r="N64" i="1"/>
  <c r="T425" i="1"/>
  <c r="T397" i="1"/>
  <c r="T369" i="1"/>
  <c r="T341" i="1"/>
  <c r="T313" i="1"/>
  <c r="T285" i="1"/>
  <c r="T257" i="1"/>
  <c r="T229" i="1"/>
  <c r="T201" i="1"/>
  <c r="T173" i="1"/>
  <c r="T145" i="1"/>
  <c r="T117" i="1"/>
  <c r="T89" i="1"/>
  <c r="T61" i="1"/>
  <c r="T33" i="1"/>
  <c r="T451" i="1" l="1"/>
  <c r="H19" i="1" s="1"/>
  <c r="D441" i="1"/>
  <c r="D413" i="1"/>
  <c r="D385" i="1"/>
  <c r="D357" i="1"/>
  <c r="D329" i="1"/>
  <c r="D301" i="1"/>
  <c r="D273" i="1"/>
  <c r="D245" i="1"/>
  <c r="D217" i="1"/>
  <c r="D189" i="1"/>
  <c r="D161" i="1"/>
  <c r="D133" i="1"/>
  <c r="D105" i="1"/>
  <c r="D77" i="1"/>
  <c r="B426" i="1"/>
  <c r="B398" i="1"/>
  <c r="B370" i="1"/>
  <c r="B342" i="1"/>
  <c r="B314" i="1"/>
  <c r="B286" i="1"/>
  <c r="B258" i="1"/>
  <c r="B230" i="1"/>
  <c r="B202" i="1"/>
  <c r="B174" i="1"/>
  <c r="B146" i="1"/>
  <c r="B118" i="1"/>
  <c r="B90" i="1"/>
  <c r="B62" i="1"/>
  <c r="D49" i="1"/>
  <c r="B34" i="1"/>
  <c r="H451" i="1" l="1"/>
  <c r="S427" i="1"/>
  <c r="S399" i="1"/>
  <c r="S371" i="1"/>
  <c r="S343" i="1"/>
  <c r="S315" i="1"/>
  <c r="S287" i="1"/>
  <c r="S259" i="1"/>
  <c r="S231" i="1"/>
  <c r="S203" i="1"/>
  <c r="S175" i="1"/>
  <c r="S147" i="1"/>
  <c r="S119" i="1"/>
  <c r="S91" i="1"/>
  <c r="S63" i="1"/>
  <c r="S35" i="1"/>
  <c r="R425" i="1"/>
  <c r="R397" i="1"/>
  <c r="R369" i="1"/>
  <c r="R341" i="1"/>
  <c r="R313" i="1"/>
  <c r="R285" i="1"/>
  <c r="R257" i="1"/>
  <c r="R229" i="1"/>
  <c r="R201" i="1"/>
  <c r="R173" i="1"/>
  <c r="R145" i="1"/>
  <c r="R117" i="1"/>
  <c r="R89" i="1"/>
  <c r="R61" i="1"/>
  <c r="R33" i="1"/>
  <c r="U445" i="1"/>
  <c r="U417" i="1"/>
  <c r="U389" i="1"/>
  <c r="U361" i="1"/>
  <c r="U333" i="1"/>
  <c r="U305" i="1"/>
  <c r="U277" i="1"/>
  <c r="U249" i="1"/>
  <c r="U221" i="1"/>
  <c r="U193" i="1"/>
  <c r="U165" i="1"/>
  <c r="U137" i="1"/>
  <c r="U109" i="1"/>
  <c r="U81" i="1"/>
  <c r="U53" i="1"/>
  <c r="U25" i="1"/>
  <c r="H13" i="1" l="1"/>
  <c r="H445" i="1" s="1"/>
  <c r="H17" i="1"/>
  <c r="H449" i="1" s="1"/>
  <c r="H15" i="1"/>
  <c r="H447" i="1" s="1"/>
  <c r="L455" i="1" l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  <c r="D465" i="1" l="1"/>
  <c r="V16" i="1"/>
  <c r="W16" i="1" s="1"/>
  <c r="X16" i="1" s="1"/>
  <c r="Y16" i="1" s="1"/>
  <c r="Z16" i="1" s="1"/>
  <c r="AA16" i="1" s="1"/>
  <c r="AB16" i="1" s="1"/>
  <c r="AC16" i="1" s="1"/>
  <c r="AD16" i="1" s="1"/>
  <c r="AF16" i="1" s="1"/>
  <c r="V15" i="1"/>
  <c r="W15" i="1" s="1"/>
  <c r="X15" i="1" s="1"/>
  <c r="Y15" i="1" s="1"/>
  <c r="Z15" i="1" s="1"/>
  <c r="AA15" i="1" s="1"/>
  <c r="AB15" i="1" s="1"/>
  <c r="AC15" i="1" s="1"/>
  <c r="AD15" i="1" s="1"/>
  <c r="V14" i="1"/>
  <c r="W14" i="1" s="1"/>
  <c r="X14" i="1" s="1"/>
  <c r="Y14" i="1" s="1"/>
  <c r="Z14" i="1" s="1"/>
  <c r="AA14" i="1" s="1"/>
  <c r="AB14" i="1" s="1"/>
  <c r="AC14" i="1" s="1"/>
  <c r="AD14" i="1" s="1"/>
  <c r="V13" i="1"/>
  <c r="W13" i="1" s="1"/>
  <c r="X13" i="1" s="1"/>
  <c r="Y13" i="1" s="1"/>
  <c r="V12" i="1"/>
  <c r="W12" i="1" s="1"/>
  <c r="X12" i="1" s="1"/>
  <c r="Y12" i="1" s="1"/>
  <c r="Z12" i="1" s="1"/>
  <c r="AA12" i="1" s="1"/>
  <c r="AB12" i="1" s="1"/>
  <c r="AC12" i="1" s="1"/>
  <c r="AD12" i="1" s="1"/>
  <c r="V11" i="1"/>
  <c r="W11" i="1" s="1"/>
  <c r="X11" i="1" s="1"/>
  <c r="Y11" i="1" s="1"/>
  <c r="Z11" i="1" s="1"/>
  <c r="AA11" i="1" s="1"/>
  <c r="AB11" i="1" s="1"/>
  <c r="AC11" i="1" s="1"/>
  <c r="AD11" i="1" s="1"/>
  <c r="V10" i="1"/>
  <c r="W10" i="1" s="1"/>
  <c r="X10" i="1" s="1"/>
  <c r="Y10" i="1" s="1"/>
  <c r="Z10" i="1" s="1"/>
  <c r="AA10" i="1" s="1"/>
  <c r="AB10" i="1" s="1"/>
  <c r="AC10" i="1" s="1"/>
  <c r="AD10" i="1" s="1"/>
  <c r="AL1" i="1"/>
  <c r="AJ1" i="1"/>
  <c r="AD1" i="1"/>
  <c r="AB1" i="1"/>
  <c r="X1" i="1"/>
  <c r="V2" i="1"/>
  <c r="W2" i="1" s="1"/>
  <c r="X2" i="1" s="1"/>
  <c r="Y2" i="1" s="1"/>
  <c r="Z2" i="1" s="1"/>
  <c r="AA2" i="1" s="1"/>
  <c r="AB2" i="1" s="1"/>
  <c r="AC2" i="1" s="1"/>
  <c r="AD2" i="1" s="1"/>
  <c r="AF2" i="1" s="1"/>
  <c r="W1" i="1"/>
  <c r="V9" i="1"/>
  <c r="W9" i="1" s="1"/>
  <c r="X9" i="1" s="1"/>
  <c r="Y9" i="1" s="1"/>
  <c r="Z9" i="1" s="1"/>
  <c r="AA9" i="1" s="1"/>
  <c r="AB9" i="1" s="1"/>
  <c r="AC9" i="1" s="1"/>
  <c r="AD9" i="1" s="1"/>
  <c r="V8" i="1"/>
  <c r="W8" i="1" s="1"/>
  <c r="X8" i="1" s="1"/>
  <c r="Y8" i="1" s="1"/>
  <c r="Z8" i="1" s="1"/>
  <c r="AA8" i="1" s="1"/>
  <c r="AB8" i="1" s="1"/>
  <c r="AC8" i="1" s="1"/>
  <c r="AD8" i="1" s="1"/>
  <c r="V7" i="1"/>
  <c r="W7" i="1" s="1"/>
  <c r="X7" i="1" s="1"/>
  <c r="Y7" i="1" s="1"/>
  <c r="Z7" i="1" s="1"/>
  <c r="AA7" i="1" s="1"/>
  <c r="AB7" i="1" s="1"/>
  <c r="AC7" i="1" s="1"/>
  <c r="AD7" i="1" s="1"/>
  <c r="V6" i="1"/>
  <c r="W6" i="1" s="1"/>
  <c r="X6" i="1" s="1"/>
  <c r="Y6" i="1" s="1"/>
  <c r="Z6" i="1" s="1"/>
  <c r="AA6" i="1" s="1"/>
  <c r="AB6" i="1" s="1"/>
  <c r="AC6" i="1" s="1"/>
  <c r="AD6" i="1" s="1"/>
  <c r="V5" i="1"/>
  <c r="W5" i="1" s="1"/>
  <c r="X5" i="1" s="1"/>
  <c r="Y5" i="1" s="1"/>
  <c r="Z5" i="1" s="1"/>
  <c r="AA5" i="1" s="1"/>
  <c r="AB5" i="1" s="1"/>
  <c r="AC5" i="1" s="1"/>
  <c r="AD5" i="1" s="1"/>
  <c r="V4" i="1"/>
  <c r="W4" i="1" s="1"/>
  <c r="X4" i="1" s="1"/>
  <c r="Y4" i="1" s="1"/>
  <c r="Z4" i="1" s="1"/>
  <c r="AA4" i="1" s="1"/>
  <c r="AB4" i="1" s="1"/>
  <c r="AC4" i="1" s="1"/>
  <c r="AD4" i="1" s="1"/>
  <c r="V3" i="1"/>
  <c r="W3" i="1" s="1"/>
  <c r="X3" i="1" s="1"/>
  <c r="Y3" i="1" s="1"/>
  <c r="Z3" i="1" s="1"/>
  <c r="AA3" i="1" s="1"/>
  <c r="AB3" i="1" s="1"/>
  <c r="AC3" i="1" s="1"/>
  <c r="AD3" i="1" s="1"/>
  <c r="V1" i="1"/>
  <c r="AE4" i="1" l="1"/>
  <c r="AF4" i="1"/>
  <c r="AG4" i="1" s="1"/>
  <c r="AE8" i="1"/>
  <c r="AF8" i="1"/>
  <c r="AG8" i="1" s="1"/>
  <c r="AE5" i="1"/>
  <c r="AF5" i="1"/>
  <c r="AG5" i="1" s="1"/>
  <c r="AE9" i="1"/>
  <c r="AF9" i="1"/>
  <c r="AG9" i="1" s="1"/>
  <c r="AE10" i="1"/>
  <c r="AF10" i="1"/>
  <c r="AG10" i="1" s="1"/>
  <c r="AE14" i="1"/>
  <c r="AF14" i="1"/>
  <c r="AG14" i="1" s="1"/>
  <c r="AE6" i="1"/>
  <c r="AF6" i="1"/>
  <c r="AG6" i="1" s="1"/>
  <c r="AE11" i="1"/>
  <c r="AF11" i="1"/>
  <c r="AG11" i="1" s="1"/>
  <c r="AE15" i="1"/>
  <c r="AF15" i="1"/>
  <c r="AE7" i="1"/>
  <c r="AF7" i="1"/>
  <c r="AG7" i="1" s="1"/>
  <c r="AE12" i="1"/>
  <c r="AF12" i="1"/>
  <c r="AG12" i="1" s="1"/>
  <c r="AE3" i="1"/>
  <c r="AF3" i="1"/>
  <c r="AE16" i="1"/>
  <c r="Z13" i="1"/>
  <c r="AA13" i="1" s="1"/>
  <c r="AB13" i="1" s="1"/>
  <c r="AC13" i="1" s="1"/>
  <c r="AD13" i="1" s="1"/>
  <c r="AF13" i="1" s="1"/>
  <c r="AE2" i="1"/>
  <c r="AG2" i="1"/>
  <c r="AG3" i="1"/>
  <c r="AG15" i="1"/>
  <c r="AG16" i="1"/>
  <c r="AE13" i="1" l="1"/>
  <c r="AG13" i="1"/>
  <c r="AH13" i="1" s="1"/>
  <c r="AI13" i="1" s="1"/>
  <c r="AJ13" i="1" s="1"/>
  <c r="AK13" i="1" s="1"/>
  <c r="AL13" i="1" s="1"/>
  <c r="AH10" i="1"/>
  <c r="AI10" i="1" s="1"/>
  <c r="AJ10" i="1" s="1"/>
  <c r="AK10" i="1" s="1"/>
  <c r="AL10" i="1" s="1"/>
  <c r="AH9" i="1"/>
  <c r="AI9" i="1" s="1"/>
  <c r="AJ9" i="1" s="1"/>
  <c r="AK9" i="1" s="1"/>
  <c r="AL9" i="1" s="1"/>
  <c r="AH15" i="1"/>
  <c r="AI15" i="1" s="1"/>
  <c r="AJ15" i="1" s="1"/>
  <c r="AK15" i="1" s="1"/>
  <c r="AL15" i="1" s="1"/>
  <c r="AH12" i="1"/>
  <c r="AI12" i="1" s="1"/>
  <c r="AJ12" i="1" s="1"/>
  <c r="AK12" i="1" s="1"/>
  <c r="AL12" i="1" s="1"/>
  <c r="AH11" i="1"/>
  <c r="AI11" i="1" s="1"/>
  <c r="AJ11" i="1" s="1"/>
  <c r="AK11" i="1" s="1"/>
  <c r="AL11" i="1" s="1"/>
  <c r="AH14" i="1"/>
  <c r="AI14" i="1" s="1"/>
  <c r="AJ14" i="1" s="1"/>
  <c r="AK14" i="1" s="1"/>
  <c r="AL14" i="1" s="1"/>
  <c r="AH7" i="1"/>
  <c r="AI7" i="1" s="1"/>
  <c r="AJ7" i="1" s="1"/>
  <c r="AK7" i="1" s="1"/>
  <c r="AL7" i="1" s="1"/>
  <c r="AH6" i="1"/>
  <c r="AI6" i="1" s="1"/>
  <c r="AJ6" i="1" s="1"/>
  <c r="AK6" i="1" s="1"/>
  <c r="AL6" i="1" s="1"/>
  <c r="AH5" i="1"/>
  <c r="AI5" i="1" s="1"/>
  <c r="AJ5" i="1" s="1"/>
  <c r="AK5" i="1" s="1"/>
  <c r="AL5" i="1" s="1"/>
  <c r="AH4" i="1"/>
  <c r="AI4" i="1" s="1"/>
  <c r="AJ4" i="1" s="1"/>
  <c r="AK4" i="1" s="1"/>
  <c r="AL4" i="1" s="1"/>
  <c r="AH3" i="1"/>
  <c r="AI3" i="1" s="1"/>
  <c r="AJ3" i="1" s="1"/>
  <c r="AK3" i="1" s="1"/>
  <c r="AL3" i="1" s="1"/>
  <c r="AH16" i="1"/>
  <c r="AI16" i="1" s="1"/>
  <c r="AJ16" i="1" s="1"/>
  <c r="AK16" i="1" s="1"/>
  <c r="AL16" i="1" s="1"/>
  <c r="AH8" i="1"/>
  <c r="AI8" i="1" s="1"/>
  <c r="AJ8" i="1" s="1"/>
  <c r="AK8" i="1" s="1"/>
  <c r="AL8" i="1" s="1"/>
  <c r="AH2" i="1"/>
  <c r="AI2" i="1" s="1"/>
  <c r="AJ2" i="1" s="1"/>
  <c r="AK2" i="1" s="1"/>
  <c r="AL2" i="1" s="1"/>
</calcChain>
</file>

<file path=xl/sharedStrings.xml><?xml version="1.0" encoding="utf-8"?>
<sst xmlns="http://schemas.openxmlformats.org/spreadsheetml/2006/main" count="315" uniqueCount="87">
  <si>
    <t>FEIN Number</t>
  </si>
  <si>
    <t>Donor Name</t>
  </si>
  <si>
    <t>Donor Address</t>
  </si>
  <si>
    <t>Organization Information</t>
  </si>
  <si>
    <t>Name of Organization</t>
  </si>
  <si>
    <t>Phone Number</t>
  </si>
  <si>
    <t>City</t>
  </si>
  <si>
    <t>State</t>
  </si>
  <si>
    <t>Zip</t>
  </si>
  <si>
    <t>Number of donations processed on this form</t>
  </si>
  <si>
    <t>Donor Information</t>
  </si>
  <si>
    <t>Notes</t>
  </si>
  <si>
    <t>Donation Types</t>
  </si>
  <si>
    <t>Cash</t>
  </si>
  <si>
    <t>Stock</t>
  </si>
  <si>
    <t>Personal Property</t>
  </si>
  <si>
    <t>Real Property</t>
  </si>
  <si>
    <t>In-Kind</t>
  </si>
  <si>
    <t>Amount of Donations processed on this form</t>
  </si>
  <si>
    <t>Amount of fees owed with these donations</t>
  </si>
  <si>
    <t>Donor 1</t>
  </si>
  <si>
    <t>Enter any notes that may be helpful in processing this donation.</t>
  </si>
  <si>
    <t>Amount of NIP Credit issued for this donation</t>
  </si>
  <si>
    <t>Is this a new or previous donor to your organization?</t>
  </si>
  <si>
    <t>Has this donor ever received an NIP Tax Credit for prior donations to your organization?</t>
  </si>
  <si>
    <t>Is this donor an individual or a business?</t>
  </si>
  <si>
    <t>NEW/PREVIOUS</t>
  </si>
  <si>
    <t>New Donor</t>
  </si>
  <si>
    <t>Existing Donor</t>
  </si>
  <si>
    <t>YES/NO</t>
  </si>
  <si>
    <t>Yes</t>
  </si>
  <si>
    <t>No</t>
  </si>
  <si>
    <t>INDIVIDUAL/BUSINESS</t>
  </si>
  <si>
    <t>Individual</t>
  </si>
  <si>
    <t>Business</t>
  </si>
  <si>
    <t xml:space="preserve">Donation Type </t>
  </si>
  <si>
    <t>Donation Date</t>
  </si>
  <si>
    <t>Donor City</t>
  </si>
  <si>
    <t>Donor Zip</t>
  </si>
  <si>
    <t>Fee Paid</t>
  </si>
  <si>
    <t>Tax Credit Amount</t>
  </si>
  <si>
    <t>Fee Owed</t>
  </si>
  <si>
    <t>Fee Check Number</t>
  </si>
  <si>
    <t>Fee Paid Date</t>
  </si>
  <si>
    <t>Donor 15</t>
  </si>
  <si>
    <t>Donor 14</t>
  </si>
  <si>
    <t>Donor 13</t>
  </si>
  <si>
    <t>Donor 12</t>
  </si>
  <si>
    <t>Donor 11</t>
  </si>
  <si>
    <t>Donor 10</t>
  </si>
  <si>
    <t>Donor 2</t>
  </si>
  <si>
    <t>Donor 3</t>
  </si>
  <si>
    <t>Donor 4</t>
  </si>
  <si>
    <t>Donor 5</t>
  </si>
  <si>
    <t>Donor 6</t>
  </si>
  <si>
    <t>Donor 7</t>
  </si>
  <si>
    <t>Donor 8</t>
  </si>
  <si>
    <t>Donor 9</t>
  </si>
  <si>
    <t>Donor State</t>
  </si>
  <si>
    <t>Enter any notes that may be helpful in processing this certification fee.</t>
  </si>
  <si>
    <t>END    OF    FORM</t>
  </si>
  <si>
    <t>New NIP Donor</t>
  </si>
  <si>
    <t>E-Mail</t>
  </si>
  <si>
    <t>Donation Type</t>
  </si>
  <si>
    <t>Total CREDIT issued to donors on this form</t>
  </si>
  <si>
    <t>Fee Due on this Donation</t>
  </si>
  <si>
    <t>You may process up to 15 donations using this form</t>
  </si>
  <si>
    <t>Amount of Credit processed on this form</t>
  </si>
  <si>
    <t>This section will be automatically calculated.</t>
  </si>
  <si>
    <r>
      <t xml:space="preserve">Donation Information - </t>
    </r>
    <r>
      <rPr>
        <i/>
        <sz val="11"/>
        <color theme="1"/>
        <rFont val="Calibri"/>
        <family val="2"/>
        <scheme val="minor"/>
      </rPr>
      <t>This section will be automatically calculated.</t>
    </r>
  </si>
  <si>
    <t>Instructions for Submitting</t>
  </si>
  <si>
    <t>Contact Name</t>
  </si>
  <si>
    <t>Full Donation Amount</t>
  </si>
  <si>
    <t>Fees owed with these donations</t>
  </si>
  <si>
    <t>END</t>
  </si>
  <si>
    <t>Notes 1</t>
  </si>
  <si>
    <t>Notes 2</t>
  </si>
  <si>
    <t>Notes 3</t>
  </si>
  <si>
    <t>Notes 4</t>
  </si>
  <si>
    <t>Notes 5</t>
  </si>
  <si>
    <t>Notes 6</t>
  </si>
  <si>
    <t xml:space="preserve">Certification Fee Information </t>
  </si>
  <si>
    <t>Certification Fee Transaction Number</t>
  </si>
  <si>
    <t>Amount of Certification Fee Paid</t>
  </si>
  <si>
    <t>NIP - Donation Processing Form</t>
  </si>
  <si>
    <t>Date of Transaction Payment</t>
  </si>
  <si>
    <t>NOTE:  Please remember to enter "Certification Fee Information" at the bottom of this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</si>
</sst>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2"/>
      <color theme="1"/>
      <name val="Algerian"/>
      <family val="5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0" fontId="0" fillId="5" borderId="0" xfId="0" applyFont="1" applyFill="1" applyAlignment="1" applyProtection="1">
      <alignment horizontal="center" vertical="center" wrapText="1"/>
    </xf>
    <xf numFmtId="0" fontId="0" fillId="5" borderId="0" xfId="0" applyFont="1" applyFill="1" applyAlignment="1" applyProtection="1">
      <alignment horizontal="left" vertical="center" wrapText="1"/>
    </xf>
    <xf numFmtId="0" fontId="1" fillId="5" borderId="0" xfId="0" applyFont="1" applyFill="1" applyAlignment="1" applyProtection="1">
      <alignment horizontal="left" vertical="center" wrapText="1"/>
    </xf>
    <xf numFmtId="0" fontId="0" fillId="4" borderId="0" xfId="0" applyFont="1" applyFill="1" applyAlignment="1" applyProtection="1">
      <alignment horizontal="left" vertical="center" wrapText="1"/>
    </xf>
    <xf numFmtId="0" fontId="0" fillId="5" borderId="0" xfId="0" applyFont="1" applyFill="1" applyAlignment="1" applyProtection="1">
      <alignment vertical="center" wrapText="1"/>
    </xf>
    <xf numFmtId="0" fontId="0" fillId="4" borderId="0" xfId="0" applyFont="1" applyFill="1" applyAlignment="1" applyProtection="1">
      <alignment horizontal="center" vertical="center" wrapText="1"/>
    </xf>
    <xf numFmtId="164" fontId="0" fillId="5" borderId="0" xfId="0" applyNumberFormat="1" applyFont="1" applyFill="1" applyAlignment="1" applyProtection="1">
      <alignment vertical="center" wrapText="1"/>
    </xf>
    <xf numFmtId="14" fontId="0" fillId="5" borderId="0" xfId="0" applyNumberFormat="1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left" vertical="top" wrapText="1"/>
    </xf>
    <xf numFmtId="0" fontId="0" fillId="4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center" vertical="center" wrapText="1"/>
    </xf>
    <xf numFmtId="14" fontId="0" fillId="4" borderId="0" xfId="0" applyNumberFormat="1" applyFont="1" applyFill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4" borderId="0" xfId="0" applyNumberFormat="1" applyFont="1" applyFill="1" applyAlignment="1" applyProtection="1">
      <alignment horizontal="center" vertical="center" wrapText="1"/>
    </xf>
    <xf numFmtId="164" fontId="0" fillId="4" borderId="0" xfId="0" applyNumberFormat="1" applyFont="1" applyFill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 wrapText="1"/>
    </xf>
    <xf numFmtId="0" fontId="6" fillId="5" borderId="0" xfId="0" applyFont="1" applyFill="1" applyAlignment="1" applyProtection="1">
      <alignment vertical="top"/>
    </xf>
    <xf numFmtId="0" fontId="3" fillId="5" borderId="0" xfId="0" applyFont="1" applyFill="1" applyAlignment="1" applyProtection="1">
      <alignment vertical="top" wrapText="1"/>
    </xf>
    <xf numFmtId="0" fontId="2" fillId="3" borderId="0" xfId="0" applyFont="1" applyFill="1" applyAlignment="1" applyProtection="1">
      <alignment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</xf>
    <xf numFmtId="0" fontId="0" fillId="4" borderId="0" xfId="0" applyFont="1" applyFill="1" applyAlignment="1" applyProtection="1">
      <alignment vertical="top" wrapText="1"/>
    </xf>
    <xf numFmtId="0" fontId="0" fillId="5" borderId="0" xfId="0" applyFont="1" applyFill="1" applyAlignment="1" applyProtection="1">
      <alignment vertical="top" wrapText="1"/>
    </xf>
    <xf numFmtId="0" fontId="0" fillId="4" borderId="0" xfId="0" applyFill="1" applyAlignment="1">
      <alignment horizont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left" vertical="center" wrapText="1"/>
    </xf>
    <xf numFmtId="0" fontId="3" fillId="5" borderId="0" xfId="0" applyFont="1" applyFill="1" applyAlignment="1" applyProtection="1">
      <alignment horizontal="left" vertical="top" wrapText="1"/>
    </xf>
    <xf numFmtId="164" fontId="0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164" fontId="7" fillId="0" borderId="0" xfId="0" applyNumberFormat="1" applyFont="1" applyFill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left" vertical="top"/>
    </xf>
    <xf numFmtId="0" fontId="8" fillId="5" borderId="0" xfId="0" applyFont="1" applyFill="1" applyAlignment="1" applyProtection="1">
      <alignment horizontal="left" vertical="top" wrapText="1"/>
    </xf>
    <xf numFmtId="0" fontId="9" fillId="5" borderId="0" xfId="0" applyFont="1" applyFill="1" applyAlignment="1" applyProtection="1">
      <alignment horizontal="center" vertical="center" wrapText="1"/>
    </xf>
    <xf numFmtId="0" fontId="0" fillId="8" borderId="0" xfId="0" applyFont="1" applyFill="1" applyAlignment="1" applyProtection="1">
      <alignment horizontal="center" vertical="center" wrapText="1"/>
    </xf>
    <xf numFmtId="0" fontId="0" fillId="8" borderId="0" xfId="0" applyFont="1" applyFill="1" applyAlignment="1" applyProtection="1">
      <alignment horizontal="left" vertical="center" wrapText="1"/>
    </xf>
    <xf numFmtId="164" fontId="0" fillId="8" borderId="0" xfId="0" applyNumberFormat="1" applyFont="1" applyFill="1" applyAlignment="1" applyProtection="1">
      <alignment horizontal="center" vertical="center" wrapText="1"/>
    </xf>
    <xf numFmtId="14" fontId="0" fillId="8" borderId="0" xfId="0" applyNumberFormat="1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vertical="center" wrapText="1"/>
    </xf>
    <xf numFmtId="164" fontId="12" fillId="5" borderId="0" xfId="0" applyNumberFormat="1" applyFont="1" applyFill="1" applyAlignment="1" applyProtection="1">
      <alignment vertical="center" wrapText="1"/>
    </xf>
    <xf numFmtId="0" fontId="0" fillId="4" borderId="0" xfId="0" applyFont="1" applyFill="1" applyAlignment="1" applyProtection="1">
      <alignment horizontal="center" vertical="center" wrapText="1"/>
    </xf>
    <xf numFmtId="0" fontId="13" fillId="5" borderId="0" xfId="0" applyFont="1" applyFill="1" applyAlignment="1" applyProtection="1">
      <alignment vertical="center" textRotation="90" wrapText="1"/>
    </xf>
    <xf numFmtId="0" fontId="0" fillId="5" borderId="0" xfId="0" applyFont="1" applyFill="1" applyAlignment="1" applyProtection="1">
      <alignment horizontal="center" vertical="center" textRotation="180" wrapText="1"/>
    </xf>
    <xf numFmtId="0" fontId="3" fillId="5" borderId="0" xfId="0" applyFont="1" applyFill="1" applyAlignment="1" applyProtection="1">
      <alignment vertical="center" wrapText="1"/>
    </xf>
    <xf numFmtId="1" fontId="0" fillId="0" borderId="0" xfId="0" applyNumberFormat="1" applyFont="1" applyAlignment="1" applyProtection="1">
      <alignment horizontal="center" vertical="center" wrapText="1"/>
    </xf>
    <xf numFmtId="0" fontId="15" fillId="5" borderId="0" xfId="0" applyFont="1" applyFill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 wrapText="1"/>
    </xf>
    <xf numFmtId="0" fontId="1" fillId="7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right" vertical="center" wrapText="1"/>
    </xf>
    <xf numFmtId="0" fontId="0" fillId="5" borderId="0" xfId="0" applyFont="1" applyFill="1" applyAlignment="1" applyProtection="1">
      <alignment horizontal="left" vertical="top" wrapText="1"/>
    </xf>
    <xf numFmtId="0" fontId="6" fillId="5" borderId="0" xfId="0" applyFont="1" applyFill="1" applyAlignment="1" applyProtection="1">
      <alignment horizontal="left" vertical="top"/>
    </xf>
    <xf numFmtId="0" fontId="0" fillId="4" borderId="0" xfId="0" applyFont="1" applyFill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164" fontId="1" fillId="7" borderId="0" xfId="0" applyNumberFormat="1" applyFont="1" applyFill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</xf>
    <xf numFmtId="0" fontId="5" fillId="5" borderId="0" xfId="0" applyFont="1" applyFill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3" fillId="5" borderId="0" xfId="0" applyFont="1" applyFill="1" applyAlignment="1" applyProtection="1">
      <alignment horizontal="left" vertical="center" wrapText="1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left" vertical="center" wrapText="1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14" fontId="0" fillId="4" borderId="0" xfId="0" applyNumberFormat="1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10" fillId="0" borderId="0" xfId="1" applyFill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center" vertical="top" wrapText="1"/>
    </xf>
    <xf numFmtId="0" fontId="6" fillId="5" borderId="0" xfId="0" applyFont="1" applyFill="1" applyAlignment="1" applyProtection="1">
      <alignment horizontal="center" wrapText="1"/>
    </xf>
    <xf numFmtId="0" fontId="5" fillId="5" borderId="0" xfId="0" applyFon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5" borderId="0" xfId="0" applyFont="1" applyFill="1" applyAlignment="1" applyProtection="1">
      <alignment horizontal="center" vertical="center" textRotation="255" wrapText="1"/>
    </xf>
    <xf numFmtId="164" fontId="8" fillId="7" borderId="0" xfId="0" applyNumberFormat="1" applyFont="1" applyFill="1" applyBorder="1" applyAlignment="1" applyProtection="1">
      <alignment horizontal="center" vertical="center"/>
    </xf>
    <xf numFmtId="0" fontId="14" fillId="5" borderId="0" xfId="0" applyFont="1" applyFill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onor Table'!H45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466</xdr:row>
      <xdr:rowOff>85724</xdr:rowOff>
    </xdr:from>
    <xdr:to>
      <xdr:col>15</xdr:col>
      <xdr:colOff>1333500</xdr:colOff>
      <xdr:row>476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86477474"/>
          <a:ext cx="7172325" cy="1866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  You may only enter up to 15 donations on this form.</a:t>
          </a:r>
        </a:p>
        <a:p>
          <a:r>
            <a:rPr lang="en-US" sz="1100"/>
            <a:t>2.  If you have</a:t>
          </a:r>
          <a:r>
            <a:rPr lang="en-US" sz="1100" baseline="0"/>
            <a:t> fewer than 15 donations to process, leave the additional donor information blank.</a:t>
          </a:r>
          <a:endParaRPr lang="en-US" sz="1100"/>
        </a:p>
        <a:p>
          <a:r>
            <a:rPr lang="en-US" sz="1100"/>
            <a:t>3.  If you need to process more than 15 donations, use a separate</a:t>
          </a:r>
          <a:r>
            <a:rPr lang="en-US" sz="1100" baseline="0"/>
            <a:t> form and a separate fee payment.</a:t>
          </a:r>
        </a:p>
        <a:p>
          <a:r>
            <a:rPr lang="en-US" sz="1100" baseline="0"/>
            <a:t>4.  Process 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nly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certification fee  transaction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each batch of forms you submit.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Do not process multiple certification fee transactions for the same batch of donations.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 Save each form you complete as:  </a:t>
          </a:r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"Organization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Name - </a:t>
          </a:r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 Donations - 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Transaction #".</a:t>
          </a:r>
          <a:endParaRPr lang="en-US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(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Multiple forms with the same transaction number should be named as above with a "-1", "-2" etc.)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 The form must be saved and submited in its original excel format...we will not accept PDF's.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 You may upload up to 5 forms (75 donations) per online report through the website.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 If you need assistance, please call our office.  We are more than willing to help.		</a:t>
          </a:r>
          <a:endParaRPr lang="en-US" sz="1100" b="1" i="1"/>
        </a:p>
      </xdr:txBody>
    </xdr:sp>
    <xdr:clientData/>
  </xdr:twoCellAnchor>
  <xdr:twoCellAnchor>
    <xdr:from>
      <xdr:col>16</xdr:col>
      <xdr:colOff>71438</xdr:colOff>
      <xdr:row>73</xdr:row>
      <xdr:rowOff>119066</xdr:rowOff>
    </xdr:from>
    <xdr:to>
      <xdr:col>16</xdr:col>
      <xdr:colOff>247650</xdr:colOff>
      <xdr:row>75</xdr:row>
      <xdr:rowOff>171454</xdr:rowOff>
    </xdr:to>
    <xdr:sp macro="" textlink="">
      <xdr:nvSpPr>
        <xdr:cNvPr id="42" name="Striped Right Arrow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rot="5400000">
          <a:off x="7467600" y="14001754"/>
          <a:ext cx="433388" cy="176212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66675</xdr:colOff>
      <xdr:row>45</xdr:row>
      <xdr:rowOff>161925</xdr:rowOff>
    </xdr:from>
    <xdr:to>
      <xdr:col>16</xdr:col>
      <xdr:colOff>242887</xdr:colOff>
      <xdr:row>48</xdr:row>
      <xdr:rowOff>23813</xdr:rowOff>
    </xdr:to>
    <xdr:sp macro="" textlink="">
      <xdr:nvSpPr>
        <xdr:cNvPr id="48" name="Striped Right Arrow 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rot="5400000">
          <a:off x="7462837" y="88820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101</xdr:row>
      <xdr:rowOff>104775</xdr:rowOff>
    </xdr:from>
    <xdr:to>
      <xdr:col>16</xdr:col>
      <xdr:colOff>242887</xdr:colOff>
      <xdr:row>103</xdr:row>
      <xdr:rowOff>157163</xdr:rowOff>
    </xdr:to>
    <xdr:sp macro="" textlink="">
      <xdr:nvSpPr>
        <xdr:cNvPr id="50" name="Striped Right Arrow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5400000">
          <a:off x="7462837" y="191500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129</xdr:row>
      <xdr:rowOff>114300</xdr:rowOff>
    </xdr:from>
    <xdr:to>
      <xdr:col>16</xdr:col>
      <xdr:colOff>242887</xdr:colOff>
      <xdr:row>131</xdr:row>
      <xdr:rowOff>166688</xdr:rowOff>
    </xdr:to>
    <xdr:sp macro="" textlink="">
      <xdr:nvSpPr>
        <xdr:cNvPr id="51" name="Striped Right Arrow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rot="5400000">
          <a:off x="7462837" y="243220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57150</xdr:colOff>
      <xdr:row>157</xdr:row>
      <xdr:rowOff>85725</xdr:rowOff>
    </xdr:from>
    <xdr:to>
      <xdr:col>16</xdr:col>
      <xdr:colOff>233362</xdr:colOff>
      <xdr:row>159</xdr:row>
      <xdr:rowOff>138113</xdr:rowOff>
    </xdr:to>
    <xdr:sp macro="" textlink="">
      <xdr:nvSpPr>
        <xdr:cNvPr id="52" name="Striped Right Arrow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rot="5400000">
          <a:off x="7453312" y="294560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185</xdr:row>
      <xdr:rowOff>104775</xdr:rowOff>
    </xdr:from>
    <xdr:to>
      <xdr:col>16</xdr:col>
      <xdr:colOff>252412</xdr:colOff>
      <xdr:row>187</xdr:row>
      <xdr:rowOff>157163</xdr:rowOff>
    </xdr:to>
    <xdr:sp macro="" textlink="">
      <xdr:nvSpPr>
        <xdr:cNvPr id="53" name="Striped Right Arrow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rot="5400000">
          <a:off x="7472362" y="346376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213</xdr:row>
      <xdr:rowOff>123825</xdr:rowOff>
    </xdr:from>
    <xdr:to>
      <xdr:col>16</xdr:col>
      <xdr:colOff>252412</xdr:colOff>
      <xdr:row>215</xdr:row>
      <xdr:rowOff>176213</xdr:rowOff>
    </xdr:to>
    <xdr:sp macro="" textlink="">
      <xdr:nvSpPr>
        <xdr:cNvPr id="54" name="Striped Right Arrow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rot="5400000">
          <a:off x="7472362" y="398192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241</xdr:row>
      <xdr:rowOff>95250</xdr:rowOff>
    </xdr:from>
    <xdr:to>
      <xdr:col>16</xdr:col>
      <xdr:colOff>252412</xdr:colOff>
      <xdr:row>243</xdr:row>
      <xdr:rowOff>147638</xdr:rowOff>
    </xdr:to>
    <xdr:sp macro="" textlink="">
      <xdr:nvSpPr>
        <xdr:cNvPr id="55" name="Striped Right Arrow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rot="5400000">
          <a:off x="7472362" y="4495323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269</xdr:row>
      <xdr:rowOff>114300</xdr:rowOff>
    </xdr:from>
    <xdr:to>
      <xdr:col>16</xdr:col>
      <xdr:colOff>242887</xdr:colOff>
      <xdr:row>271</xdr:row>
      <xdr:rowOff>166688</xdr:rowOff>
    </xdr:to>
    <xdr:sp macro="" textlink="">
      <xdr:nvSpPr>
        <xdr:cNvPr id="56" name="Striped Right Arrow 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rot="5400000">
          <a:off x="7462837" y="5013483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297</xdr:row>
      <xdr:rowOff>104775</xdr:rowOff>
    </xdr:from>
    <xdr:to>
      <xdr:col>16</xdr:col>
      <xdr:colOff>242887</xdr:colOff>
      <xdr:row>299</xdr:row>
      <xdr:rowOff>157163</xdr:rowOff>
    </xdr:to>
    <xdr:sp macro="" textlink="">
      <xdr:nvSpPr>
        <xdr:cNvPr id="57" name="Striped Right Arrow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rot="5400000">
          <a:off x="7462837" y="552878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325</xdr:row>
      <xdr:rowOff>104775</xdr:rowOff>
    </xdr:from>
    <xdr:to>
      <xdr:col>16</xdr:col>
      <xdr:colOff>242887</xdr:colOff>
      <xdr:row>327</xdr:row>
      <xdr:rowOff>157163</xdr:rowOff>
    </xdr:to>
    <xdr:sp macro="" textlink="">
      <xdr:nvSpPr>
        <xdr:cNvPr id="58" name="Striped Right Arrow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rot="5400000">
          <a:off x="7462837" y="604504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353</xdr:row>
      <xdr:rowOff>123825</xdr:rowOff>
    </xdr:from>
    <xdr:to>
      <xdr:col>16</xdr:col>
      <xdr:colOff>242887</xdr:colOff>
      <xdr:row>355</xdr:row>
      <xdr:rowOff>176213</xdr:rowOff>
    </xdr:to>
    <xdr:sp macro="" textlink="">
      <xdr:nvSpPr>
        <xdr:cNvPr id="59" name="Striped Right Arrow 5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rot="5400000">
          <a:off x="7462837" y="656320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381</xdr:row>
      <xdr:rowOff>104775</xdr:rowOff>
    </xdr:from>
    <xdr:to>
      <xdr:col>16</xdr:col>
      <xdr:colOff>242887</xdr:colOff>
      <xdr:row>383</xdr:row>
      <xdr:rowOff>157163</xdr:rowOff>
    </xdr:to>
    <xdr:sp macro="" textlink="">
      <xdr:nvSpPr>
        <xdr:cNvPr id="60" name="Striped Right Arrow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rot="5400000">
          <a:off x="7462837" y="707755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409</xdr:row>
      <xdr:rowOff>114300</xdr:rowOff>
    </xdr:from>
    <xdr:to>
      <xdr:col>16</xdr:col>
      <xdr:colOff>242887</xdr:colOff>
      <xdr:row>411</xdr:row>
      <xdr:rowOff>166688</xdr:rowOff>
    </xdr:to>
    <xdr:sp macro="" textlink="">
      <xdr:nvSpPr>
        <xdr:cNvPr id="61" name="Striped Right Arrow 6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rot="5400000">
          <a:off x="7462837" y="759475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57150</xdr:colOff>
      <xdr:row>437</xdr:row>
      <xdr:rowOff>133350</xdr:rowOff>
    </xdr:from>
    <xdr:to>
      <xdr:col>16</xdr:col>
      <xdr:colOff>233362</xdr:colOff>
      <xdr:row>439</xdr:row>
      <xdr:rowOff>185738</xdr:rowOff>
    </xdr:to>
    <xdr:sp macro="" textlink="">
      <xdr:nvSpPr>
        <xdr:cNvPr id="62" name="Striped Right Arrow 6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5400000">
          <a:off x="7453312" y="811291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142"/>
  <sheetViews>
    <sheetView tabSelected="1" zoomScaleNormal="100" workbookViewId="0">
      <selection sqref="A1:XFD1048576"/>
    </sheetView>
  </sheetViews>
  <sheetFormatPr defaultRowHeight="15" customHeight="1" x14ac:dyDescent="0.25"/>
  <cols>
    <col min="1" max="1" width="4.7109375" style="2" customWidth="1"/>
    <col min="2" max="2" width="21.85546875" style="13" customWidth="1"/>
    <col min="3" max="3" width="0.85546875" style="2" customWidth="1"/>
    <col min="4" max="4" width="9.140625" style="2"/>
    <col min="5" max="5" width="0.85546875" style="2" customWidth="1"/>
    <col min="6" max="6" width="9.140625" style="2"/>
    <col min="7" max="7" width="0.85546875" style="2" customWidth="1"/>
    <col min="8" max="8" width="9.140625" style="2"/>
    <col min="9" max="9" width="0.85546875" style="2" customWidth="1"/>
    <col min="10" max="10" width="9.140625" style="2"/>
    <col min="11" max="11" width="0.85546875" style="2" customWidth="1"/>
    <col min="12" max="12" width="15.42578125" style="2" customWidth="1"/>
    <col min="13" max="13" width="0.85546875" style="2" customWidth="1"/>
    <col min="14" max="14" width="7.85546875" style="2" customWidth="1"/>
    <col min="15" max="15" width="0.85546875" style="2" customWidth="1"/>
    <col min="16" max="16" width="20.42578125" style="2" customWidth="1"/>
    <col min="17" max="17" width="4.7109375" style="2" customWidth="1"/>
    <col min="18" max="18" width="11.7109375" style="35" hidden="1" customWidth="1"/>
    <col min="19" max="20" width="13.42578125" style="35" hidden="1" customWidth="1"/>
    <col min="21" max="21" width="9.140625" style="2" hidden="1" customWidth="1"/>
    <col min="22" max="22" width="27.28515625" style="2" hidden="1" customWidth="1"/>
    <col min="23" max="27" width="9.140625" style="2" hidden="1" customWidth="1"/>
    <col min="28" max="28" width="16" style="20" hidden="1" customWidth="1"/>
    <col min="29" max="29" width="9.140625" style="2" hidden="1" customWidth="1"/>
    <col min="30" max="30" width="9.140625" style="23" hidden="1" customWidth="1"/>
    <col min="31" max="31" width="10.5703125" style="23" hidden="1" customWidth="1"/>
    <col min="32" max="33" width="9.140625" style="23" hidden="1" customWidth="1"/>
    <col min="34" max="34" width="11.42578125" style="2" hidden="1" customWidth="1"/>
    <col min="35" max="35" width="27.85546875" style="20" hidden="1" customWidth="1"/>
    <col min="36" max="36" width="26" style="2" hidden="1" customWidth="1"/>
    <col min="37" max="37" width="42.7109375" style="2" hidden="1" customWidth="1"/>
    <col min="38" max="44" width="9.140625" style="2" hidden="1" customWidth="1"/>
    <col min="45" max="46" width="9.140625" style="41" customWidth="1"/>
    <col min="47" max="63" width="9.140625" style="41"/>
    <col min="64" max="16384" width="9.140625" style="2"/>
  </cols>
  <sheetData>
    <row r="1" spans="1:44" ht="30" customHeight="1" x14ac:dyDescent="0.25">
      <c r="A1" s="26"/>
      <c r="B1" s="83" t="s">
        <v>84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36"/>
      <c r="S1" s="36"/>
      <c r="T1" s="36"/>
      <c r="V1" s="8" t="str">
        <f>B7</f>
        <v>FEIN Number</v>
      </c>
      <c r="W1" s="8" t="str">
        <f>B53</f>
        <v>Donor Name</v>
      </c>
      <c r="X1" s="8" t="str">
        <f>B55</f>
        <v>Donor Address</v>
      </c>
      <c r="Y1" s="8" t="s">
        <v>37</v>
      </c>
      <c r="Z1" s="8" t="s">
        <v>58</v>
      </c>
      <c r="AA1" s="8" t="s">
        <v>38</v>
      </c>
      <c r="AB1" s="19" t="str">
        <f>D59</f>
        <v>Donation Date</v>
      </c>
      <c r="AC1" s="30" t="s">
        <v>63</v>
      </c>
      <c r="AD1" s="22" t="str">
        <f>J59</f>
        <v>Full Donation Amount</v>
      </c>
      <c r="AE1" s="22" t="s">
        <v>40</v>
      </c>
      <c r="AF1" s="22" t="s">
        <v>41</v>
      </c>
      <c r="AG1" s="22" t="s">
        <v>39</v>
      </c>
      <c r="AH1" s="8" t="s">
        <v>42</v>
      </c>
      <c r="AI1" s="21" t="s">
        <v>43</v>
      </c>
      <c r="AJ1" s="18" t="str">
        <f>B65</f>
        <v>Is this a new or previous donor to your organization?</v>
      </c>
      <c r="AK1" s="18" t="s">
        <v>61</v>
      </c>
      <c r="AL1" s="18" t="str">
        <f>B69</f>
        <v>Is this donor an individual or a business?</v>
      </c>
      <c r="AM1" s="18" t="s">
        <v>75</v>
      </c>
      <c r="AN1" s="47" t="s">
        <v>76</v>
      </c>
      <c r="AO1" s="47" t="s">
        <v>77</v>
      </c>
      <c r="AP1" s="47" t="s">
        <v>78</v>
      </c>
      <c r="AQ1" s="47" t="s">
        <v>79</v>
      </c>
      <c r="AR1" s="47" t="s">
        <v>80</v>
      </c>
    </row>
    <row r="2" spans="1:44" ht="15" customHeight="1" x14ac:dyDescent="0.25">
      <c r="A2" s="3"/>
      <c r="B2" s="52" t="s">
        <v>86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3"/>
      <c r="V2" s="2" t="str">
        <f>IF(H13&gt;0,D7,"")</f>
        <v/>
      </c>
      <c r="W2" s="2" t="str">
        <f>IF(V2="","",D25)</f>
        <v/>
      </c>
      <c r="X2" s="2" t="str">
        <f>IF(W2="","",D27)</f>
        <v/>
      </c>
      <c r="Y2" s="2" t="str">
        <f>IF(X2="","",D29)</f>
        <v/>
      </c>
      <c r="Z2" s="2" t="str">
        <f>IF(Y2="","",L29)</f>
        <v/>
      </c>
      <c r="AA2" s="2" t="str">
        <f>IF(Z2="","",P29)</f>
        <v/>
      </c>
      <c r="AB2" s="20" t="str">
        <f>IF(AA2="","",D33)</f>
        <v/>
      </c>
      <c r="AC2" s="2" t="str">
        <f>IF(AB2="","",B33)</f>
        <v/>
      </c>
      <c r="AD2" s="23" t="str">
        <f>IF(AC2="","",J33)</f>
        <v/>
      </c>
      <c r="AE2" s="23" t="str">
        <f>IF(AD2="","",N35)</f>
        <v/>
      </c>
      <c r="AF2" s="23" t="str">
        <f>IF(AD2="","",N33)</f>
        <v/>
      </c>
      <c r="AG2" s="23" t="str">
        <f>IF(AF2="","",N33)</f>
        <v/>
      </c>
      <c r="AH2" s="51" t="str">
        <f>IF(AG2="","",H453)</f>
        <v/>
      </c>
      <c r="AI2" s="20" t="str">
        <f>IF(AH2="","",H457)</f>
        <v/>
      </c>
      <c r="AJ2" s="2" t="str">
        <f>IF(AI2="","",N37)</f>
        <v/>
      </c>
      <c r="AK2" s="2" t="str">
        <f>IF(AJ2="","",N39)</f>
        <v/>
      </c>
      <c r="AL2" s="2" t="str">
        <f>IF(AK2="","",N41)</f>
        <v/>
      </c>
      <c r="AM2" s="2" t="str">
        <f>IF(D43="","",D43)</f>
        <v/>
      </c>
      <c r="AN2" s="2" t="str">
        <f>IF(D44="","",D44)</f>
        <v/>
      </c>
      <c r="AO2" s="2" t="str">
        <f>IF(D45="","",D45)</f>
        <v/>
      </c>
      <c r="AP2" s="2" t="str">
        <f>IF(D46="","",D46)</f>
        <v/>
      </c>
      <c r="AQ2" s="2" t="str">
        <f>IF(D47="","",D47)</f>
        <v/>
      </c>
      <c r="AR2" s="2" t="str">
        <f>IF(D48="","",D48)</f>
        <v/>
      </c>
    </row>
    <row r="3" spans="1:44" ht="15" customHeight="1" x14ac:dyDescent="0.25">
      <c r="A3" s="3"/>
      <c r="B3" s="77" t="s">
        <v>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"/>
      <c r="V3" s="2" t="str">
        <f>IF(H13&gt;1,D7,"")</f>
        <v/>
      </c>
      <c r="W3" s="2" t="str">
        <f>IF(V3="","",D53)</f>
        <v/>
      </c>
      <c r="X3" s="2" t="str">
        <f>IF(W3="","",D55)</f>
        <v/>
      </c>
      <c r="Y3" s="2" t="str">
        <f>IF(X3="","",D57)</f>
        <v/>
      </c>
      <c r="Z3" s="2" t="str">
        <f>IF(Y3="","",L57)</f>
        <v/>
      </c>
      <c r="AA3" s="2" t="str">
        <f>IF(Z3="","",P57)</f>
        <v/>
      </c>
      <c r="AB3" s="20" t="str">
        <f>IF(AA3="","",D61)</f>
        <v/>
      </c>
      <c r="AC3" s="2" t="str">
        <f>IF(AB3="","",B61)</f>
        <v/>
      </c>
      <c r="AD3" s="23" t="str">
        <f>IF(AC3="","",J61)</f>
        <v/>
      </c>
      <c r="AE3" s="23" t="str">
        <f>IF(AD3="","",N63)</f>
        <v/>
      </c>
      <c r="AF3" s="23" t="str">
        <f>IF(AD3="","",N61)</f>
        <v/>
      </c>
      <c r="AG3" s="23" t="str">
        <f>IF(AF3="","",N61)</f>
        <v/>
      </c>
      <c r="AH3" s="51" t="str">
        <f>IF(AG3="","",H453)</f>
        <v/>
      </c>
      <c r="AI3" s="20" t="str">
        <f>IF(AH3="","",H457)</f>
        <v/>
      </c>
      <c r="AJ3" s="2" t="str">
        <f>IF(AI3="","",N65)</f>
        <v/>
      </c>
      <c r="AK3" s="2" t="str">
        <f>IF(AJ3="","",N67)</f>
        <v/>
      </c>
      <c r="AL3" s="2" t="str">
        <f>IF(AK3="","",N69)</f>
        <v/>
      </c>
      <c r="AM3" s="2" t="str">
        <f>IF(D71="","",D71)</f>
        <v/>
      </c>
      <c r="AN3" s="2" t="str">
        <f>IF(D72="","",D72)</f>
        <v/>
      </c>
      <c r="AO3" s="2" t="str">
        <f>IF(D73="","",D73)</f>
        <v/>
      </c>
      <c r="AP3" s="2" t="str">
        <f>IF(D74="","",D74)</f>
        <v/>
      </c>
      <c r="AQ3" s="2" t="str">
        <f>IF(D75="","",D75)</f>
        <v/>
      </c>
      <c r="AR3" s="2" t="str">
        <f>IF(D76="","",D76)</f>
        <v/>
      </c>
    </row>
    <row r="4" spans="1:44" ht="15" customHeight="1" x14ac:dyDescent="0.2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"/>
      <c r="V4" s="2" t="str">
        <f>IF(H13&gt;2,D7,"")</f>
        <v/>
      </c>
      <c r="W4" s="2" t="str">
        <f>IF(V4="","",D81)</f>
        <v/>
      </c>
      <c r="X4" s="2" t="str">
        <f>IF(W4="","",D83)</f>
        <v/>
      </c>
      <c r="Y4" s="2" t="str">
        <f>IF(X4="","",D85)</f>
        <v/>
      </c>
      <c r="Z4" s="2" t="str">
        <f>IF(Y4="","",L85)</f>
        <v/>
      </c>
      <c r="AA4" s="2" t="str">
        <f>IF(Z4="","",P85)</f>
        <v/>
      </c>
      <c r="AB4" s="20" t="str">
        <f>IF(AA4="","",D89)</f>
        <v/>
      </c>
      <c r="AC4" s="2" t="str">
        <f>IF(AB4="","",B89)</f>
        <v/>
      </c>
      <c r="AD4" s="23" t="str">
        <f>IF(AC4="","",J89)</f>
        <v/>
      </c>
      <c r="AE4" s="23" t="str">
        <f>IF(AD4="","",N91)</f>
        <v/>
      </c>
      <c r="AF4" s="23" t="str">
        <f>IF(AD4="","",N89)</f>
        <v/>
      </c>
      <c r="AG4" s="23" t="str">
        <f>IF(AF4="","",N89)</f>
        <v/>
      </c>
      <c r="AH4" s="51" t="str">
        <f>IF(AG4="","",H453)</f>
        <v/>
      </c>
      <c r="AI4" s="20" t="str">
        <f>IF(AH4="","",H457)</f>
        <v/>
      </c>
      <c r="AJ4" s="2" t="str">
        <f>IF(AI4="","",N93)</f>
        <v/>
      </c>
      <c r="AK4" s="2" t="str">
        <f>IF(AJ4="","",N95)</f>
        <v/>
      </c>
      <c r="AL4" s="2" t="str">
        <f>IF(AK4="","",N97)</f>
        <v/>
      </c>
      <c r="AM4" s="2" t="str">
        <f>IF(D99="","",D99)</f>
        <v/>
      </c>
      <c r="AN4" s="2" t="str">
        <f>IF(D100="","",D100)</f>
        <v/>
      </c>
      <c r="AO4" s="2" t="str">
        <f>IF(D101="","",D101)</f>
        <v/>
      </c>
      <c r="AP4" s="2" t="str">
        <f>IF(D102="","",D102)</f>
        <v/>
      </c>
      <c r="AQ4" s="2" t="str">
        <f>IF(D103="","",D103)</f>
        <v/>
      </c>
      <c r="AR4" s="2" t="str">
        <f>IF(D104="","",D104)</f>
        <v/>
      </c>
    </row>
    <row r="5" spans="1:44" ht="15" customHeight="1" x14ac:dyDescent="0.25">
      <c r="A5" s="3"/>
      <c r="B5" s="6" t="s">
        <v>4</v>
      </c>
      <c r="C5" s="7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"/>
      <c r="V5" s="2" t="str">
        <f>IF(H13&gt;3,D7,"")</f>
        <v/>
      </c>
      <c r="W5" s="2" t="str">
        <f>IF(V5="","",D109)</f>
        <v/>
      </c>
      <c r="X5" s="2" t="str">
        <f>IF(W5="","",D111)</f>
        <v/>
      </c>
      <c r="Y5" s="2" t="str">
        <f>IF(X5="","",D113)</f>
        <v/>
      </c>
      <c r="Z5" s="2" t="str">
        <f>IF(Y5="","",L113)</f>
        <v/>
      </c>
      <c r="AA5" s="2" t="str">
        <f>IF(Z5="","",P113)</f>
        <v/>
      </c>
      <c r="AB5" s="20" t="str">
        <f>IF(AA5="","",D117)</f>
        <v/>
      </c>
      <c r="AC5" s="2" t="str">
        <f>IF(AB5="","",B117)</f>
        <v/>
      </c>
      <c r="AD5" s="23" t="str">
        <f>IF(AC5="","",J117)</f>
        <v/>
      </c>
      <c r="AE5" s="23" t="str">
        <f>IF(AD5="","",N119)</f>
        <v/>
      </c>
      <c r="AF5" s="23" t="str">
        <f>IF(AD5="","",N117)</f>
        <v/>
      </c>
      <c r="AG5" s="23" t="str">
        <f>IF(AF5="","",N117)</f>
        <v/>
      </c>
      <c r="AH5" s="51" t="str">
        <f>IF(AG5="","",H453)</f>
        <v/>
      </c>
      <c r="AI5" s="20" t="str">
        <f>IF(AH5="","",H457)</f>
        <v/>
      </c>
      <c r="AJ5" s="2" t="str">
        <f>IF(AI5="","",N121)</f>
        <v/>
      </c>
      <c r="AK5" s="2" t="str">
        <f>IF(AJ5="","",N123)</f>
        <v/>
      </c>
      <c r="AL5" s="2" t="str">
        <f>IF(AK5="","",N125)</f>
        <v/>
      </c>
      <c r="AM5" s="2" t="str">
        <f>IF(D127="","",D127)</f>
        <v/>
      </c>
      <c r="AN5" s="2" t="str">
        <f>IF(D128="","",D128)</f>
        <v/>
      </c>
      <c r="AO5" s="2" t="str">
        <f>IF(D129="","",D129)</f>
        <v/>
      </c>
      <c r="AP5" s="2" t="str">
        <f>IF(D130="","",D130)</f>
        <v/>
      </c>
      <c r="AQ5" s="2" t="str">
        <f>IF(D131="","",D131)</f>
        <v/>
      </c>
      <c r="AR5" s="2" t="str">
        <f>IF(D132="","",D132)</f>
        <v/>
      </c>
    </row>
    <row r="6" spans="1:44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  <c r="V6" s="2" t="str">
        <f>IF(H13&gt;4,D7,"")</f>
        <v/>
      </c>
      <c r="W6" s="2" t="str">
        <f>IF(V6="","",D137)</f>
        <v/>
      </c>
      <c r="X6" s="2" t="str">
        <f>IF(W6="","",D139)</f>
        <v/>
      </c>
      <c r="Y6" s="2" t="str">
        <f>IF(X6="","",D141)</f>
        <v/>
      </c>
      <c r="Z6" s="2" t="str">
        <f>IF(Y6="","",L141)</f>
        <v/>
      </c>
      <c r="AA6" s="2" t="str">
        <f>IF(Z6="","",P141)</f>
        <v/>
      </c>
      <c r="AB6" s="20" t="str">
        <f>IF(AA6="","",D145)</f>
        <v/>
      </c>
      <c r="AC6" s="2" t="str">
        <f>IF(AB6="","",B145)</f>
        <v/>
      </c>
      <c r="AD6" s="23" t="str">
        <f>IF(AC6="","",J145)</f>
        <v/>
      </c>
      <c r="AE6" s="23" t="str">
        <f>IF(AD6="","",N147)</f>
        <v/>
      </c>
      <c r="AF6" s="23" t="str">
        <f>IF(AD6="","",N145)</f>
        <v/>
      </c>
      <c r="AG6" s="23" t="str">
        <f>IF(AF6="","",N145)</f>
        <v/>
      </c>
      <c r="AH6" s="51" t="str">
        <f>IF(AG6="","",H453)</f>
        <v/>
      </c>
      <c r="AI6" s="20" t="str">
        <f>IF(AH6="","",H457)</f>
        <v/>
      </c>
      <c r="AJ6" s="2" t="str">
        <f>IF(AI6="","",N149)</f>
        <v/>
      </c>
      <c r="AK6" s="2" t="str">
        <f>IF(AJ6="","",N151)</f>
        <v/>
      </c>
      <c r="AL6" s="2" t="str">
        <f>IF(AK6="","",N153)</f>
        <v/>
      </c>
      <c r="AM6" s="2" t="str">
        <f>IF(D155="","",D155)</f>
        <v/>
      </c>
      <c r="AN6" s="2" t="str">
        <f>IF(D156="","",D156)</f>
        <v/>
      </c>
      <c r="AO6" s="2" t="str">
        <f>IF(D157="","",D157)</f>
        <v/>
      </c>
      <c r="AP6" s="2" t="str">
        <f>IF(D158="","",D158)</f>
        <v/>
      </c>
      <c r="AQ6" s="2" t="str">
        <f>IF(D159="","",D159)</f>
        <v/>
      </c>
      <c r="AR6" s="2" t="str">
        <f>IF(D160="","",D160)</f>
        <v/>
      </c>
    </row>
    <row r="7" spans="1:44" ht="15" customHeight="1" x14ac:dyDescent="0.25">
      <c r="A7" s="3"/>
      <c r="B7" s="6" t="s">
        <v>0</v>
      </c>
      <c r="C7" s="7"/>
      <c r="D7" s="76"/>
      <c r="E7" s="76"/>
      <c r="F7" s="76"/>
      <c r="G7" s="76"/>
      <c r="H7" s="76"/>
      <c r="I7" s="76"/>
      <c r="J7" s="3"/>
      <c r="K7" s="3"/>
      <c r="L7" s="27" t="s">
        <v>5</v>
      </c>
      <c r="M7" s="3"/>
      <c r="N7" s="76"/>
      <c r="O7" s="76"/>
      <c r="P7" s="76"/>
      <c r="Q7" s="3"/>
      <c r="V7" s="2" t="str">
        <f>IF(H13&gt;5,D7,"")</f>
        <v/>
      </c>
      <c r="W7" s="2" t="str">
        <f>IF(V7="","",D165)</f>
        <v/>
      </c>
      <c r="X7" s="2" t="str">
        <f>IF(W7="","",D167)</f>
        <v/>
      </c>
      <c r="Y7" s="2" t="str">
        <f>IF(X7="","",D169)</f>
        <v/>
      </c>
      <c r="Z7" s="2" t="str">
        <f>IF(Y7="","",L169)</f>
        <v/>
      </c>
      <c r="AA7" s="2" t="str">
        <f>IF(Z7="","",P169)</f>
        <v/>
      </c>
      <c r="AB7" s="20" t="str">
        <f>IF(AA7="","",D173)</f>
        <v/>
      </c>
      <c r="AC7" s="2" t="str">
        <f>IF(AB7="","",B173)</f>
        <v/>
      </c>
      <c r="AD7" s="23" t="str">
        <f>IF(AC7="","",J173)</f>
        <v/>
      </c>
      <c r="AE7" s="23" t="str">
        <f>IF(AD7="","",N175)</f>
        <v/>
      </c>
      <c r="AF7" s="23" t="str">
        <f>IF(AD7="","",N173)</f>
        <v/>
      </c>
      <c r="AG7" s="23" t="str">
        <f>IF(AF7="","",N173)</f>
        <v/>
      </c>
      <c r="AH7" s="51" t="str">
        <f>IF(AG7="","",H453)</f>
        <v/>
      </c>
      <c r="AI7" s="20" t="str">
        <f>IF(AH7="","",H457)</f>
        <v/>
      </c>
      <c r="AJ7" s="2" t="str">
        <f>IF(AI7="","",N177)</f>
        <v/>
      </c>
      <c r="AK7" s="2" t="str">
        <f>IF(AJ7="","",N179)</f>
        <v/>
      </c>
      <c r="AL7" s="2" t="str">
        <f>IF(AK7="","",N181)</f>
        <v/>
      </c>
      <c r="AM7" s="2" t="str">
        <f>IF(D183="","",D183)</f>
        <v/>
      </c>
      <c r="AN7" s="2" t="str">
        <f>IF(D184="","",D184)</f>
        <v/>
      </c>
      <c r="AO7" s="2" t="str">
        <f>IF(D185="","",D185)</f>
        <v/>
      </c>
      <c r="AP7" s="2" t="str">
        <f>IF(D186="","",D186)</f>
        <v/>
      </c>
      <c r="AQ7" s="2" t="str">
        <f>IF(D187="","",D187)</f>
        <v/>
      </c>
      <c r="AR7" s="2" t="str">
        <f>IF(D188="","",D188)</f>
        <v/>
      </c>
    </row>
    <row r="8" spans="1:44" ht="15" customHeight="1" x14ac:dyDescent="0.25">
      <c r="A8" s="3"/>
      <c r="B8" s="4"/>
      <c r="C8" s="3"/>
      <c r="D8" s="84" t="str">
        <f>IF(D7="","Please enter your FEIN","")</f>
        <v>Please enter your FEIN</v>
      </c>
      <c r="E8" s="84"/>
      <c r="F8" s="84"/>
      <c r="G8" s="84"/>
      <c r="H8" s="84"/>
      <c r="I8" s="84"/>
      <c r="J8" s="3"/>
      <c r="K8" s="3"/>
      <c r="L8" s="3"/>
      <c r="M8" s="3"/>
      <c r="N8" s="3"/>
      <c r="O8" s="3"/>
      <c r="P8" s="3"/>
      <c r="Q8" s="3"/>
      <c r="V8" s="2" t="str">
        <f>IF(H13&gt;6,D7,"")</f>
        <v/>
      </c>
      <c r="W8" s="2" t="str">
        <f>IF(V8="","",D193)</f>
        <v/>
      </c>
      <c r="X8" s="2" t="str">
        <f>IF(W8="","",D195)</f>
        <v/>
      </c>
      <c r="Y8" s="2" t="str">
        <f>IF(X8="","",D197)</f>
        <v/>
      </c>
      <c r="Z8" s="2" t="str">
        <f>IF(Y8="","",L197)</f>
        <v/>
      </c>
      <c r="AA8" s="2" t="str">
        <f>IF(Z8="","",P197)</f>
        <v/>
      </c>
      <c r="AB8" s="20" t="str">
        <f>IF(AA8="","",D201)</f>
        <v/>
      </c>
      <c r="AC8" s="2" t="str">
        <f>IF(AB8="","",B201)</f>
        <v/>
      </c>
      <c r="AD8" s="23" t="str">
        <f>IF(AC8="","",J201)</f>
        <v/>
      </c>
      <c r="AE8" s="23" t="str">
        <f>IF(AD8="","",N203)</f>
        <v/>
      </c>
      <c r="AF8" s="23" t="str">
        <f>IF(AD8="","",N201)</f>
        <v/>
      </c>
      <c r="AG8" s="23" t="str">
        <f>IF(AF8="","",N201)</f>
        <v/>
      </c>
      <c r="AH8" s="51" t="str">
        <f>IF(AG8="","",H453)</f>
        <v/>
      </c>
      <c r="AI8" s="20" t="str">
        <f>IF(AH8="","",H457)</f>
        <v/>
      </c>
      <c r="AJ8" s="2" t="str">
        <f>IF(AI8="","",N205)</f>
        <v/>
      </c>
      <c r="AK8" s="2" t="str">
        <f>IF(AJ8="","",N207)</f>
        <v/>
      </c>
      <c r="AL8" s="2" t="str">
        <f>IF(AK8="","",N209)</f>
        <v/>
      </c>
      <c r="AM8" s="2" t="str">
        <f>IF(D211="","",D211)</f>
        <v/>
      </c>
      <c r="AN8" s="2" t="str">
        <f>IF(D212="","",D212)</f>
        <v/>
      </c>
      <c r="AO8" s="2" t="str">
        <f>IF(D213="","",D213)</f>
        <v/>
      </c>
      <c r="AP8" s="2" t="str">
        <f>IF(D214="","",D214)</f>
        <v/>
      </c>
      <c r="AQ8" s="2" t="str">
        <f>IF(D215="","",D215)</f>
        <v/>
      </c>
      <c r="AR8" s="2" t="str">
        <f>IF(D216="","",D216)</f>
        <v/>
      </c>
    </row>
    <row r="9" spans="1:44" ht="15" customHeight="1" x14ac:dyDescent="0.25">
      <c r="A9" s="3"/>
      <c r="B9" s="28" t="s">
        <v>71</v>
      </c>
      <c r="C9" s="3"/>
      <c r="D9" s="78"/>
      <c r="E9" s="78"/>
      <c r="F9" s="78"/>
      <c r="G9" s="78"/>
      <c r="H9" s="78"/>
      <c r="I9" s="78"/>
      <c r="J9" s="78"/>
      <c r="K9" s="3"/>
      <c r="L9" s="8" t="s">
        <v>62</v>
      </c>
      <c r="M9" s="3"/>
      <c r="N9" s="79"/>
      <c r="O9" s="79"/>
      <c r="P9" s="79"/>
      <c r="Q9" s="3"/>
      <c r="V9" s="2" t="str">
        <f>IF(H13&gt;7,D7,"")</f>
        <v/>
      </c>
      <c r="W9" s="2" t="str">
        <f>IF(V9="","",D221)</f>
        <v/>
      </c>
      <c r="X9" s="2" t="str">
        <f>IF(W9="","",D223)</f>
        <v/>
      </c>
      <c r="Y9" s="2" t="str">
        <f>IF(X9="","",D225)</f>
        <v/>
      </c>
      <c r="Z9" s="2" t="str">
        <f>IF(Y9="","",L225)</f>
        <v/>
      </c>
      <c r="AA9" s="2" t="str">
        <f>IF(Z9="","",P225)</f>
        <v/>
      </c>
      <c r="AB9" s="20" t="str">
        <f>IF(AA9="","",D229)</f>
        <v/>
      </c>
      <c r="AC9" s="2" t="str">
        <f>IF(AB9="","",B229)</f>
        <v/>
      </c>
      <c r="AD9" s="23" t="str">
        <f>IF(AC9="","",J229)</f>
        <v/>
      </c>
      <c r="AE9" s="23" t="str">
        <f>IF(AD9="","",N231)</f>
        <v/>
      </c>
      <c r="AF9" s="23" t="str">
        <f>IF(AD9="","",N229)</f>
        <v/>
      </c>
      <c r="AG9" s="23" t="str">
        <f>IF(AF9="","",N229)</f>
        <v/>
      </c>
      <c r="AH9" s="51" t="str">
        <f>IF(AG9="","",H453)</f>
        <v/>
      </c>
      <c r="AI9" s="20" t="str">
        <f>IF(AH9="","",H457)</f>
        <v/>
      </c>
      <c r="AJ9" s="2" t="str">
        <f>IF(AI9="","",N233)</f>
        <v/>
      </c>
      <c r="AK9" s="2" t="str">
        <f>IF(AJ9="","",N235)</f>
        <v/>
      </c>
      <c r="AL9" s="2" t="str">
        <f>IF(AK9="","",N237)</f>
        <v/>
      </c>
      <c r="AM9" s="2" t="str">
        <f>IF(D239="","",D239)</f>
        <v/>
      </c>
      <c r="AN9" s="2" t="str">
        <f>IF(D240="","",D240)</f>
        <v/>
      </c>
      <c r="AO9" s="2" t="str">
        <f>IF(D241="","",D241)</f>
        <v/>
      </c>
      <c r="AP9" s="2" t="str">
        <f>IF(D242="","",D242)</f>
        <v/>
      </c>
      <c r="AQ9" s="2" t="str">
        <f>IF(D243="","",D243)</f>
        <v/>
      </c>
      <c r="AR9" s="2" t="str">
        <f>IF(D244="","",D244)</f>
        <v/>
      </c>
    </row>
    <row r="10" spans="1:44" ht="15" customHeight="1" x14ac:dyDescent="0.25">
      <c r="A10" s="3"/>
      <c r="B10" s="2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79"/>
      <c r="O10" s="79"/>
      <c r="P10" s="79"/>
      <c r="Q10" s="3"/>
      <c r="V10" s="2" t="str">
        <f>IF(H13&gt;8,D7,"")</f>
        <v/>
      </c>
      <c r="W10" s="2" t="str">
        <f>IF(V10="","",D249)</f>
        <v/>
      </c>
      <c r="X10" s="2" t="str">
        <f>IF(W10="","",D251)</f>
        <v/>
      </c>
      <c r="Y10" s="2" t="str">
        <f>IF(X10="","",D253)</f>
        <v/>
      </c>
      <c r="Z10" s="2" t="str">
        <f>IF(Y10="","",L253)</f>
        <v/>
      </c>
      <c r="AA10" s="2" t="str">
        <f>IF(Z10="","",P253)</f>
        <v/>
      </c>
      <c r="AB10" s="20" t="str">
        <f>IF(AA10="","",D257)</f>
        <v/>
      </c>
      <c r="AC10" s="2" t="str">
        <f>IF(AB10="","",B257)</f>
        <v/>
      </c>
      <c r="AD10" s="23" t="str">
        <f>IF(AC10="","",J257)</f>
        <v/>
      </c>
      <c r="AE10" s="23" t="str">
        <f>IF(AD10="","",N259)</f>
        <v/>
      </c>
      <c r="AF10" s="23" t="str">
        <f>IF(AD10="","",N257)</f>
        <v/>
      </c>
      <c r="AG10" s="23" t="str">
        <f>IF(AF10="","",N257)</f>
        <v/>
      </c>
      <c r="AH10" s="51" t="str">
        <f>IF(AG10="","",H453)</f>
        <v/>
      </c>
      <c r="AI10" s="20" t="str">
        <f>IF(AH10="","",H457)</f>
        <v/>
      </c>
      <c r="AJ10" s="2" t="str">
        <f>IF(AI10="","",N261)</f>
        <v/>
      </c>
      <c r="AK10" s="2" t="str">
        <f>IF(AJ10="","",N263)</f>
        <v/>
      </c>
      <c r="AL10" s="2" t="str">
        <f>IF(AK10="","",N265)</f>
        <v/>
      </c>
      <c r="AM10" s="2" t="str">
        <f>IF(D267="","",D267)</f>
        <v/>
      </c>
      <c r="AN10" s="2" t="str">
        <f>IF(D268="","",D268)</f>
        <v/>
      </c>
      <c r="AO10" s="2" t="str">
        <f>IF(D269="","",D269)</f>
        <v/>
      </c>
      <c r="AP10" s="2" t="str">
        <f>IF(D270="","",D270)</f>
        <v/>
      </c>
      <c r="AQ10" s="2" t="str">
        <f>IF(D271="","",D271)</f>
        <v/>
      </c>
      <c r="AR10" s="2" t="str">
        <f>IF(D272="","",D272)</f>
        <v/>
      </c>
    </row>
    <row r="11" spans="1:44" ht="15" customHeight="1" x14ac:dyDescent="0.25">
      <c r="A11" s="3"/>
      <c r="B11" s="68" t="s">
        <v>69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3"/>
      <c r="V11" s="2" t="str">
        <f>IF(H13&gt;9,D7,"")</f>
        <v/>
      </c>
      <c r="W11" s="2" t="str">
        <f>IF(V11="","",D277)</f>
        <v/>
      </c>
      <c r="X11" s="2" t="str">
        <f>IF(W11="","",D279)</f>
        <v/>
      </c>
      <c r="Y11" s="2" t="str">
        <f>IF(X11="","",D281)</f>
        <v/>
      </c>
      <c r="Z11" s="2" t="str">
        <f>IF(Y11="","",L281)</f>
        <v/>
      </c>
      <c r="AA11" s="2" t="str">
        <f>IF(Z11="","",P281)</f>
        <v/>
      </c>
      <c r="AB11" s="20" t="str">
        <f>IF(AA11="","",D285)</f>
        <v/>
      </c>
      <c r="AC11" s="2" t="str">
        <f>IF(AB11="","",B285)</f>
        <v/>
      </c>
      <c r="AD11" s="23" t="str">
        <f>IF(AC11="","",J285)</f>
        <v/>
      </c>
      <c r="AE11" s="23" t="str">
        <f>IF(AD11="","",N287)</f>
        <v/>
      </c>
      <c r="AF11" s="23" t="str">
        <f>IF(AD11="","",N285)</f>
        <v/>
      </c>
      <c r="AG11" s="23" t="str">
        <f>IF(AF11="","",N285)</f>
        <v/>
      </c>
      <c r="AH11" s="51" t="str">
        <f>IF(AG11="","",H453)</f>
        <v/>
      </c>
      <c r="AI11" s="20" t="str">
        <f>IF(AH11="","",H457)</f>
        <v/>
      </c>
      <c r="AJ11" s="2" t="str">
        <f>IF(AI11="","",N289)</f>
        <v/>
      </c>
      <c r="AK11" s="2" t="str">
        <f>IF(AJ11="","",N291)</f>
        <v/>
      </c>
      <c r="AL11" s="2" t="str">
        <f>IF(AK11="","",N293)</f>
        <v/>
      </c>
      <c r="AM11" s="2" t="str">
        <f>IF(D295="","",D295)</f>
        <v/>
      </c>
      <c r="AN11" s="2" t="str">
        <f>IF(D296="","",D296)</f>
        <v/>
      </c>
      <c r="AO11" s="2" t="str">
        <f>IF(D297="","",D297)</f>
        <v/>
      </c>
      <c r="AP11" s="2" t="str">
        <f>IF(D298="","",D298)</f>
        <v/>
      </c>
      <c r="AQ11" s="2" t="str">
        <f>IF(D299="","",D299)</f>
        <v/>
      </c>
      <c r="AR11" s="2" t="str">
        <f>IF(D300="","",D300)</f>
        <v/>
      </c>
    </row>
    <row r="12" spans="1:44" ht="15" customHeight="1" x14ac:dyDescent="0.25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V12" s="2" t="str">
        <f>IF(H13&gt;10,D7,"")</f>
        <v/>
      </c>
      <c r="W12" s="2" t="str">
        <f>IF(V12="","",D305)</f>
        <v/>
      </c>
      <c r="X12" s="2" t="str">
        <f>IF(W12="","",D307)</f>
        <v/>
      </c>
      <c r="Y12" s="2" t="str">
        <f>IF(X12="","",D309)</f>
        <v/>
      </c>
      <c r="Z12" s="2" t="str">
        <f>IF(Y12="","",L309)</f>
        <v/>
      </c>
      <c r="AA12" s="2" t="str">
        <f>IF(Z12="","",P309)</f>
        <v/>
      </c>
      <c r="AB12" s="20" t="str">
        <f>IF(AA12="","",D313)</f>
        <v/>
      </c>
      <c r="AC12" s="2" t="str">
        <f>IF(AB12="","",B313)</f>
        <v/>
      </c>
      <c r="AD12" s="23" t="str">
        <f>IF(AC12="","",J313)</f>
        <v/>
      </c>
      <c r="AE12" s="23" t="str">
        <f>IF(AD12="","",N315)</f>
        <v/>
      </c>
      <c r="AF12" s="23" t="str">
        <f>IF(AD12="","",N313)</f>
        <v/>
      </c>
      <c r="AG12" s="23" t="str">
        <f>IF(AF12="","",N313)</f>
        <v/>
      </c>
      <c r="AH12" s="51" t="str">
        <f>IF(AG12="","",H453)</f>
        <v/>
      </c>
      <c r="AI12" s="20" t="str">
        <f>IF(AH12="","",H457)</f>
        <v/>
      </c>
      <c r="AJ12" s="2" t="str">
        <f>IF(AI12="","",N317)</f>
        <v/>
      </c>
      <c r="AK12" s="2" t="str">
        <f>IF(AJ12="","",N319)</f>
        <v/>
      </c>
      <c r="AL12" s="2" t="str">
        <f>IF(AK12="","",N321)</f>
        <v/>
      </c>
      <c r="AM12" s="2" t="str">
        <f>IF(D323="","",D323)</f>
        <v/>
      </c>
      <c r="AN12" s="2" t="str">
        <f>IF(D324="","",D324)</f>
        <v/>
      </c>
      <c r="AO12" s="2" t="str">
        <f>IF(D325="","",D325)</f>
        <v/>
      </c>
      <c r="AP12" s="2" t="str">
        <f>IF(D326="","",D326)</f>
        <v/>
      </c>
      <c r="AQ12" s="2" t="str">
        <f>IF(D327="","",D327)</f>
        <v/>
      </c>
      <c r="AR12" s="2" t="str">
        <f>IF(D328="","",D328)</f>
        <v/>
      </c>
    </row>
    <row r="13" spans="1:44" ht="15" customHeight="1" x14ac:dyDescent="0.25">
      <c r="A13" s="3"/>
      <c r="B13" s="62" t="s">
        <v>9</v>
      </c>
      <c r="C13" s="62"/>
      <c r="D13" s="62"/>
      <c r="E13" s="62"/>
      <c r="F13" s="62"/>
      <c r="G13" s="3"/>
      <c r="H13" s="54">
        <f>SUM(U1:U488)</f>
        <v>0</v>
      </c>
      <c r="I13" s="54"/>
      <c r="J13" s="54"/>
      <c r="K13" s="50"/>
      <c r="L13" s="53" t="s">
        <v>66</v>
      </c>
      <c r="M13" s="53"/>
      <c r="N13" s="53"/>
      <c r="O13" s="53"/>
      <c r="P13" s="53"/>
      <c r="Q13" s="3"/>
      <c r="V13" s="2" t="str">
        <f>IF(H13&gt;11,D7,"")</f>
        <v/>
      </c>
      <c r="W13" s="2" t="str">
        <f>IF(V13="","",D333)</f>
        <v/>
      </c>
      <c r="X13" s="2" t="str">
        <f>IF(W13="","",D335)</f>
        <v/>
      </c>
      <c r="Y13" s="2" t="str">
        <f>IF(X13="","",D335)</f>
        <v/>
      </c>
      <c r="Z13" s="2" t="str">
        <f>IF(Y13="","",L337)</f>
        <v/>
      </c>
      <c r="AA13" s="2" t="str">
        <f>IF(Z13="","",P337)</f>
        <v/>
      </c>
      <c r="AB13" s="20" t="str">
        <f>IF(AA13="","",D341)</f>
        <v/>
      </c>
      <c r="AC13" s="2" t="str">
        <f>IF(AB13="","",B341)</f>
        <v/>
      </c>
      <c r="AD13" s="23" t="str">
        <f>IF(AC13="","",J341)</f>
        <v/>
      </c>
      <c r="AE13" s="23" t="str">
        <f>IF(AD13="","",N343)</f>
        <v/>
      </c>
      <c r="AF13" s="23" t="str">
        <f>IF(AD13="","",N341)</f>
        <v/>
      </c>
      <c r="AG13" s="23" t="str">
        <f>IF(AF13="","",N341)</f>
        <v/>
      </c>
      <c r="AH13" s="51" t="str">
        <f>IF(AG13="","",H453)</f>
        <v/>
      </c>
      <c r="AI13" s="20" t="str">
        <f>IF(AH13="","",H457)</f>
        <v/>
      </c>
      <c r="AJ13" s="2" t="str">
        <f>IF(AI13="","",N345)</f>
        <v/>
      </c>
      <c r="AK13" s="2" t="str">
        <f>IF(AJ13="","",N347)</f>
        <v/>
      </c>
      <c r="AL13" s="2" t="str">
        <f>IF(AK13="","",N349)</f>
        <v/>
      </c>
      <c r="AM13" s="2" t="str">
        <f>IF(D351="","",D351)</f>
        <v/>
      </c>
      <c r="AN13" s="2" t="str">
        <f>IF(D352="","",D352)</f>
        <v/>
      </c>
      <c r="AO13" s="2" t="str">
        <f>IF(D353="","",D353)</f>
        <v/>
      </c>
      <c r="AP13" s="2" t="str">
        <f>IF(D354="","",D354)</f>
        <v/>
      </c>
      <c r="AQ13" s="2" t="str">
        <f>IF(D355="","",D355)</f>
        <v/>
      </c>
      <c r="AR13" s="2" t="str">
        <f>IF(D356="","",D356)</f>
        <v/>
      </c>
    </row>
    <row r="14" spans="1:44" ht="15" customHeight="1" x14ac:dyDescent="0.25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V14" s="2" t="str">
        <f>IF(H13&gt;12,D7,"")</f>
        <v/>
      </c>
      <c r="W14" s="2" t="str">
        <f>IF(V14="","",D361)</f>
        <v/>
      </c>
      <c r="X14" s="2" t="str">
        <f>IF(W14="","",D363)</f>
        <v/>
      </c>
      <c r="Y14" s="2" t="str">
        <f>IF(X14="","",D365)</f>
        <v/>
      </c>
      <c r="Z14" s="2" t="str">
        <f>IF(Y14="","",L365)</f>
        <v/>
      </c>
      <c r="AA14" s="2" t="str">
        <f>IF(Z14="","",P365)</f>
        <v/>
      </c>
      <c r="AB14" s="20" t="str">
        <f>IF(AA14="","",D369)</f>
        <v/>
      </c>
      <c r="AC14" s="2" t="str">
        <f>IF(AB14="","",B369)</f>
        <v/>
      </c>
      <c r="AD14" s="23" t="str">
        <f>IF(AC14="","",J369)</f>
        <v/>
      </c>
      <c r="AE14" s="23" t="str">
        <f>IF(AD14="","",N371)</f>
        <v/>
      </c>
      <c r="AF14" s="23" t="str">
        <f>IF(AD14="","",N369)</f>
        <v/>
      </c>
      <c r="AG14" s="23" t="str">
        <f>IF(AF14="","",N369)</f>
        <v/>
      </c>
      <c r="AH14" s="51" t="str">
        <f>IF(AG14="","",H453)</f>
        <v/>
      </c>
      <c r="AI14" s="20" t="str">
        <f>IF(AH14="","",H457)</f>
        <v/>
      </c>
      <c r="AJ14" s="2" t="str">
        <f>IF(AI14="","",N373)</f>
        <v/>
      </c>
      <c r="AK14" s="2" t="str">
        <f>IF(AJ14="","",N375)</f>
        <v/>
      </c>
      <c r="AL14" s="2" t="str">
        <f>IF(AK14="","",N377)</f>
        <v/>
      </c>
      <c r="AM14" s="2" t="str">
        <f>IF(D379="","",D379)</f>
        <v/>
      </c>
      <c r="AN14" s="2" t="str">
        <f>IF(D380="","",D380)</f>
        <v/>
      </c>
      <c r="AO14" s="2" t="str">
        <f>IF(D381="","",D381)</f>
        <v/>
      </c>
      <c r="AP14" s="2" t="str">
        <f>IF(D382="","",D382)</f>
        <v/>
      </c>
      <c r="AQ14" s="2" t="str">
        <f>IF(D383="","",D383)</f>
        <v/>
      </c>
      <c r="AR14" s="2" t="str">
        <f>IF(D384="","",D384)</f>
        <v/>
      </c>
    </row>
    <row r="15" spans="1:44" ht="15" customHeight="1" x14ac:dyDescent="0.25">
      <c r="A15" s="3"/>
      <c r="B15" s="62" t="s">
        <v>18</v>
      </c>
      <c r="C15" s="62"/>
      <c r="D15" s="62"/>
      <c r="E15" s="62"/>
      <c r="F15" s="62"/>
      <c r="G15" s="7"/>
      <c r="H15" s="61">
        <f>SUM(R1:R488)</f>
        <v>0</v>
      </c>
      <c r="I15" s="61"/>
      <c r="J15" s="61"/>
      <c r="K15" s="9"/>
      <c r="L15" s="89" t="s">
        <v>68</v>
      </c>
      <c r="M15" s="89"/>
      <c r="N15" s="89"/>
      <c r="O15" s="89"/>
      <c r="P15" s="89"/>
      <c r="Q15" s="3"/>
      <c r="V15" s="2" t="str">
        <f>IF(H13&gt;13,D7,"")</f>
        <v/>
      </c>
      <c r="W15" s="2" t="str">
        <f>IF(V15="","",D389)</f>
        <v/>
      </c>
      <c r="X15" s="2" t="str">
        <f>IF(W15="","",D391)</f>
        <v/>
      </c>
      <c r="Y15" s="2" t="str">
        <f>IF(X15="","",D393)</f>
        <v/>
      </c>
      <c r="Z15" s="2" t="str">
        <f>IF(Y15="","",L393)</f>
        <v/>
      </c>
      <c r="AA15" s="2" t="str">
        <f>IF(Z15="","",P393)</f>
        <v/>
      </c>
      <c r="AB15" s="20" t="str">
        <f>IF(AA15="","",D397)</f>
        <v/>
      </c>
      <c r="AC15" s="2" t="str">
        <f>IF(AB15="","",B397)</f>
        <v/>
      </c>
      <c r="AD15" s="23" t="str">
        <f>IF(AC15="","",J397)</f>
        <v/>
      </c>
      <c r="AE15" s="23" t="str">
        <f>IF(AD15="","",N399)</f>
        <v/>
      </c>
      <c r="AF15" s="23" t="str">
        <f>IF(AD15="","",N397)</f>
        <v/>
      </c>
      <c r="AG15" s="23" t="str">
        <f>IF(AF15="","",N397)</f>
        <v/>
      </c>
      <c r="AH15" s="51" t="str">
        <f>IF(AG15="","",H453)</f>
        <v/>
      </c>
      <c r="AI15" s="20" t="str">
        <f>IF(AH15="","",H457)</f>
        <v/>
      </c>
      <c r="AJ15" s="2" t="str">
        <f>IF(AI15="","",N401)</f>
        <v/>
      </c>
      <c r="AK15" s="2" t="str">
        <f>IF(AJ15="","",N403)</f>
        <v/>
      </c>
      <c r="AL15" s="2" t="str">
        <f>IF(AK15="","",N405)</f>
        <v/>
      </c>
      <c r="AM15" s="2" t="str">
        <f>IF(D407="","",D407)</f>
        <v/>
      </c>
      <c r="AN15" s="2" t="str">
        <f>IF(D408="","",D408)</f>
        <v/>
      </c>
      <c r="AO15" s="2" t="str">
        <f>IF(D409="","",D409)</f>
        <v/>
      </c>
      <c r="AP15" s="2" t="str">
        <f>IF(D410="","",D410)</f>
        <v/>
      </c>
      <c r="AQ15" s="2" t="str">
        <f>IF(D411="","",D411)</f>
        <v/>
      </c>
      <c r="AR15" s="2" t="str">
        <f>IF(D412="","",D412)</f>
        <v/>
      </c>
    </row>
    <row r="16" spans="1:44" ht="15" customHeight="1" x14ac:dyDescent="0.2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89"/>
      <c r="M16" s="89"/>
      <c r="N16" s="89"/>
      <c r="O16" s="89"/>
      <c r="P16" s="89"/>
      <c r="Q16" s="3"/>
      <c r="V16" s="2" t="str">
        <f>IF(H13&gt;14,D7,"")</f>
        <v/>
      </c>
      <c r="W16" s="2" t="str">
        <f>IF(V16="","",D417)</f>
        <v/>
      </c>
      <c r="X16" s="2" t="str">
        <f>IF(W16="","",D419)</f>
        <v/>
      </c>
      <c r="Y16" s="2" t="str">
        <f>IF(X16="","",D421)</f>
        <v/>
      </c>
      <c r="Z16" s="2" t="str">
        <f>IF(Y16="","",L421)</f>
        <v/>
      </c>
      <c r="AA16" s="2" t="str">
        <f>IF(Z16="","",P421)</f>
        <v/>
      </c>
      <c r="AB16" s="20" t="str">
        <f>IF(AA16="","",D425)</f>
        <v/>
      </c>
      <c r="AC16" s="2" t="str">
        <f>IF(AB16="","",B425)</f>
        <v/>
      </c>
      <c r="AD16" s="23" t="str">
        <f>IF(AC16="","",J425)</f>
        <v/>
      </c>
      <c r="AE16" s="23" t="str">
        <f>IF(AD16="","",N427)</f>
        <v/>
      </c>
      <c r="AF16" s="23" t="str">
        <f>IF(AD16="","",N425)</f>
        <v/>
      </c>
      <c r="AG16" s="23" t="str">
        <f>IF(AF16="","",N425)</f>
        <v/>
      </c>
      <c r="AH16" s="51" t="str">
        <f>IF(AG16="","",H453)</f>
        <v/>
      </c>
      <c r="AI16" s="20" t="str">
        <f>IF(AH16="","",H457)</f>
        <v/>
      </c>
      <c r="AJ16" s="2" t="str">
        <f>IF(AI16="","",N429)</f>
        <v/>
      </c>
      <c r="AK16" s="2" t="str">
        <f>IF(AJ16="","",N431)</f>
        <v/>
      </c>
      <c r="AL16" s="2" t="str">
        <f>IF(AK16="","",N433)</f>
        <v/>
      </c>
      <c r="AM16" s="32" t="str">
        <f>IF(D435="","",D435)</f>
        <v/>
      </c>
      <c r="AN16" s="32" t="str">
        <f>IF(D436="","",D436)</f>
        <v/>
      </c>
      <c r="AO16" s="32" t="str">
        <f>IF(D437="","",D437)</f>
        <v/>
      </c>
      <c r="AP16" s="32" t="str">
        <f>IF(D438="","",D438)</f>
        <v/>
      </c>
      <c r="AQ16" s="32" t="str">
        <f>IF(D439="","",D439)</f>
        <v/>
      </c>
      <c r="AR16" s="32" t="str">
        <f>IF(D440="","",D440)</f>
        <v/>
      </c>
    </row>
    <row r="17" spans="1:44" ht="15" customHeight="1" x14ac:dyDescent="0.25">
      <c r="A17" s="3"/>
      <c r="B17" s="62" t="s">
        <v>67</v>
      </c>
      <c r="C17" s="62"/>
      <c r="D17" s="62"/>
      <c r="E17" s="62"/>
      <c r="F17" s="62"/>
      <c r="G17" s="7"/>
      <c r="H17" s="61">
        <f>SUM(S1:S488)</f>
        <v>0</v>
      </c>
      <c r="I17" s="61"/>
      <c r="J17" s="61"/>
      <c r="K17" s="3"/>
      <c r="L17" s="89"/>
      <c r="M17" s="89"/>
      <c r="N17" s="89"/>
      <c r="O17" s="89"/>
      <c r="P17" s="89"/>
      <c r="Q17" s="3"/>
      <c r="AM17" s="32"/>
      <c r="AN17" s="32"/>
      <c r="AO17" s="32"/>
      <c r="AP17" s="32"/>
      <c r="AQ17" s="32"/>
      <c r="AR17" s="32"/>
    </row>
    <row r="18" spans="1:44" ht="15" customHeight="1" x14ac:dyDescent="0.25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89"/>
      <c r="M18" s="89"/>
      <c r="N18" s="89"/>
      <c r="O18" s="89"/>
      <c r="P18" s="89"/>
      <c r="Q18" s="3"/>
      <c r="AM18" s="32"/>
      <c r="AN18" s="32"/>
      <c r="AO18" s="32"/>
      <c r="AP18" s="32"/>
      <c r="AQ18" s="32"/>
      <c r="AR18" s="32"/>
    </row>
    <row r="19" spans="1:44" ht="15" customHeight="1" x14ac:dyDescent="0.25">
      <c r="A19" s="3"/>
      <c r="B19" s="62" t="s">
        <v>73</v>
      </c>
      <c r="C19" s="62"/>
      <c r="D19" s="62"/>
      <c r="E19" s="62"/>
      <c r="F19" s="62"/>
      <c r="G19" s="3"/>
      <c r="H19" s="61">
        <f>T451</f>
        <v>0</v>
      </c>
      <c r="I19" s="61"/>
      <c r="J19" s="61"/>
      <c r="K19" s="3"/>
      <c r="L19" s="89"/>
      <c r="M19" s="89"/>
      <c r="N19" s="89"/>
      <c r="O19" s="89"/>
      <c r="P19" s="89"/>
      <c r="Q19" s="3"/>
      <c r="AM19" s="32"/>
      <c r="AN19" s="32"/>
      <c r="AO19" s="32"/>
      <c r="AP19" s="32"/>
      <c r="AQ19" s="32"/>
      <c r="AR19" s="32"/>
    </row>
    <row r="20" spans="1:44" ht="15" customHeight="1" x14ac:dyDescent="0.25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AM20" s="32"/>
      <c r="AN20" s="32"/>
      <c r="AO20" s="32"/>
      <c r="AP20" s="32"/>
      <c r="AQ20" s="32"/>
      <c r="AR20" s="32"/>
    </row>
    <row r="21" spans="1:44" ht="15" customHeight="1" x14ac:dyDescent="0.25">
      <c r="A21" s="3"/>
      <c r="B21" s="74" t="s">
        <v>10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3"/>
      <c r="AB21" s="2"/>
      <c r="AD21" s="2"/>
      <c r="AE21" s="2"/>
      <c r="AF21" s="2"/>
      <c r="AG21" s="2"/>
      <c r="AI21" s="2"/>
    </row>
    <row r="22" spans="1:44" ht="15" customHeight="1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AB22" s="2"/>
      <c r="AD22" s="2"/>
      <c r="AE22" s="2"/>
      <c r="AF22" s="2"/>
      <c r="AG22" s="2"/>
      <c r="AI22" s="2"/>
    </row>
    <row r="23" spans="1:44" ht="15" customHeight="1" x14ac:dyDescent="0.25">
      <c r="A23" s="3"/>
      <c r="B23" s="74" t="s">
        <v>20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3"/>
      <c r="AB23" s="2"/>
      <c r="AD23" s="2"/>
      <c r="AE23" s="2"/>
      <c r="AF23" s="2"/>
      <c r="AG23" s="2"/>
      <c r="AI23" s="2"/>
    </row>
    <row r="24" spans="1:44" ht="15" customHeight="1" x14ac:dyDescent="0.25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AB24" s="2"/>
      <c r="AD24" s="2"/>
      <c r="AE24" s="2"/>
      <c r="AF24" s="2"/>
      <c r="AG24" s="2"/>
      <c r="AI24" s="2"/>
    </row>
    <row r="25" spans="1:44" ht="15" customHeight="1" x14ac:dyDescent="0.25">
      <c r="A25" s="3"/>
      <c r="B25" s="6" t="s">
        <v>1</v>
      </c>
      <c r="C25" s="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3"/>
      <c r="U25" s="2" t="str">
        <f>IF(D25="","",1)</f>
        <v/>
      </c>
      <c r="AB25" s="2"/>
      <c r="AD25" s="2"/>
      <c r="AE25" s="2"/>
      <c r="AF25" s="2"/>
      <c r="AG25" s="2"/>
      <c r="AI25" s="2"/>
    </row>
    <row r="26" spans="1:44" ht="15" customHeight="1" x14ac:dyDescent="0.25">
      <c r="A26" s="3"/>
      <c r="B26" s="4"/>
      <c r="C26" s="3"/>
      <c r="D26" s="65" t="str">
        <f>IF(N35="","",IF(D25="","Please enter the name of the donor",""))</f>
        <v/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3"/>
      <c r="AB26" s="2"/>
      <c r="AD26" s="2"/>
      <c r="AE26" s="2"/>
      <c r="AF26" s="2"/>
      <c r="AG26" s="2"/>
      <c r="AI26" s="2"/>
    </row>
    <row r="27" spans="1:44" ht="15" customHeight="1" x14ac:dyDescent="0.25">
      <c r="A27" s="3"/>
      <c r="B27" s="6" t="s">
        <v>2</v>
      </c>
      <c r="C27" s="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3"/>
      <c r="AB27" s="2"/>
      <c r="AD27" s="2"/>
      <c r="AE27" s="2"/>
      <c r="AF27" s="2"/>
      <c r="AG27" s="2"/>
      <c r="AI27" s="2"/>
    </row>
    <row r="28" spans="1:44" ht="15" customHeight="1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AB28" s="2"/>
      <c r="AD28" s="2"/>
      <c r="AE28" s="2"/>
      <c r="AF28" s="2"/>
      <c r="AG28" s="2"/>
      <c r="AI28" s="2"/>
    </row>
    <row r="29" spans="1:44" ht="15" customHeight="1" x14ac:dyDescent="0.25">
      <c r="A29" s="3"/>
      <c r="B29" s="12" t="s">
        <v>6</v>
      </c>
      <c r="C29" s="7"/>
      <c r="D29" s="63"/>
      <c r="E29" s="63"/>
      <c r="F29" s="63"/>
      <c r="G29" s="63"/>
      <c r="H29" s="63"/>
      <c r="I29" s="4"/>
      <c r="J29" s="8" t="s">
        <v>7</v>
      </c>
      <c r="K29" s="3"/>
      <c r="L29" s="1"/>
      <c r="M29" s="3"/>
      <c r="N29" s="8" t="s">
        <v>8</v>
      </c>
      <c r="O29" s="3"/>
      <c r="P29" s="1"/>
      <c r="Q29" s="3"/>
      <c r="AB29" s="2"/>
      <c r="AD29" s="2"/>
      <c r="AE29" s="2"/>
      <c r="AF29" s="2"/>
      <c r="AG29" s="2"/>
      <c r="AI29" s="2"/>
    </row>
    <row r="30" spans="1:44" ht="15" customHeight="1" x14ac:dyDescent="0.2">
      <c r="A30" s="3"/>
      <c r="B30" s="4"/>
      <c r="C30" s="3"/>
      <c r="D30" s="3"/>
      <c r="E30" s="3"/>
      <c r="F30" s="3"/>
      <c r="G30" s="3"/>
      <c r="H30" s="3"/>
      <c r="I30" s="3"/>
      <c r="J30" s="85" t="str">
        <f>IF(J33="","",IF(J33&lt;500,"Minimum Donation is $500",""))</f>
        <v/>
      </c>
      <c r="K30" s="85"/>
      <c r="L30" s="85"/>
      <c r="M30" s="3"/>
      <c r="N30" s="3"/>
      <c r="O30" s="3"/>
      <c r="P30" s="3"/>
      <c r="Q30" s="3"/>
      <c r="AB30" s="2"/>
      <c r="AD30" s="2"/>
      <c r="AE30" s="2"/>
      <c r="AF30" s="2"/>
      <c r="AG30" s="2"/>
      <c r="AI30" s="2"/>
    </row>
    <row r="31" spans="1:44" ht="15" customHeight="1" x14ac:dyDescent="0.25">
      <c r="A31" s="3"/>
      <c r="B31" s="8" t="s">
        <v>35</v>
      </c>
      <c r="C31" s="3"/>
      <c r="D31" s="73" t="s">
        <v>36</v>
      </c>
      <c r="E31" s="73"/>
      <c r="F31" s="73"/>
      <c r="G31" s="73"/>
      <c r="H31" s="73"/>
      <c r="I31" s="7"/>
      <c r="J31" s="58" t="s">
        <v>72</v>
      </c>
      <c r="K31" s="58"/>
      <c r="L31" s="58"/>
      <c r="M31" s="7"/>
      <c r="N31" s="58" t="s">
        <v>65</v>
      </c>
      <c r="O31" s="58"/>
      <c r="P31" s="58"/>
      <c r="Q31" s="3"/>
      <c r="AB31" s="2"/>
      <c r="AD31" s="2"/>
      <c r="AE31" s="2"/>
      <c r="AF31" s="2"/>
      <c r="AG31" s="2"/>
      <c r="AI31" s="2"/>
    </row>
    <row r="32" spans="1:44" ht="2.1" customHeight="1" x14ac:dyDescent="0.25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AB32" s="2"/>
      <c r="AD32" s="2"/>
      <c r="AE32" s="2"/>
      <c r="AF32" s="2"/>
      <c r="AG32" s="2"/>
      <c r="AI32" s="2"/>
    </row>
    <row r="33" spans="1:35" ht="15" customHeight="1" x14ac:dyDescent="0.25">
      <c r="A33" s="3"/>
      <c r="B33" s="31"/>
      <c r="C33" s="3"/>
      <c r="D33" s="59"/>
      <c r="E33" s="59"/>
      <c r="F33" s="59"/>
      <c r="G33" s="59"/>
      <c r="H33" s="59"/>
      <c r="I33" s="3"/>
      <c r="J33" s="60"/>
      <c r="K33" s="60"/>
      <c r="L33" s="60"/>
      <c r="M33" s="9"/>
      <c r="N33" s="61" t="str">
        <f>IF(N35="","",IF(N35&lt;250,15,ROUND((0.06*N35),2)))</f>
        <v/>
      </c>
      <c r="O33" s="61"/>
      <c r="P33" s="61"/>
      <c r="Q33" s="3"/>
      <c r="R33" s="35" t="str">
        <f>IF(J33="","",J33)</f>
        <v/>
      </c>
      <c r="T33" s="35" t="str">
        <f>N33</f>
        <v/>
      </c>
      <c r="AB33" s="2"/>
      <c r="AD33" s="2"/>
      <c r="AE33" s="2"/>
      <c r="AF33" s="2"/>
      <c r="AG33" s="2"/>
      <c r="AI33" s="2"/>
    </row>
    <row r="34" spans="1:35" ht="15" customHeight="1" x14ac:dyDescent="0.25">
      <c r="A34" s="3"/>
      <c r="B34" s="38" t="str">
        <f>IF(B33="","",IF(B33="Cash","Please enter the donation check number in the notes section below",IF(B33="Stock","Please enter the name of the stock and the number of shares in the notes section below",IF(B33="personal property","Please list the donated items in the notes section below",IF(B33="in-kind","Please indicate the type &amp; value of the in-kind services provided and the additional required cash contribution in the notes section below",IF(B33="real property","Please enter details of the property transaction including the physical address in the notes section below"))))))</f>
        <v/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"/>
      <c r="AB34" s="2"/>
      <c r="AD34" s="2"/>
      <c r="AE34" s="2"/>
      <c r="AF34" s="2"/>
      <c r="AG34" s="2"/>
      <c r="AI34" s="2"/>
    </row>
    <row r="35" spans="1:35" ht="15" customHeight="1" x14ac:dyDescent="0.25">
      <c r="A35" s="3"/>
      <c r="B35" s="62" t="s">
        <v>22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3"/>
      <c r="N35" s="60"/>
      <c r="O35" s="60"/>
      <c r="P35" s="60"/>
      <c r="Q35" s="3"/>
      <c r="S35" s="35" t="str">
        <f>IF(N35="","",N35)</f>
        <v/>
      </c>
      <c r="AB35" s="2"/>
      <c r="AD35" s="2"/>
      <c r="AE35" s="2"/>
      <c r="AF35" s="2"/>
      <c r="AG35" s="2"/>
      <c r="AI35" s="2"/>
    </row>
    <row r="36" spans="1:35" ht="15" customHeight="1" x14ac:dyDescent="0.25">
      <c r="A36" s="3"/>
      <c r="B36" s="55" t="str">
        <f>IF(N35="","",IF(N35&lt;0.5*J33,"Amount of donation not considered for NIP credit",""))</f>
        <v/>
      </c>
      <c r="C36" s="55"/>
      <c r="D36" s="55"/>
      <c r="E36" s="55"/>
      <c r="F36" s="55"/>
      <c r="G36" s="55"/>
      <c r="H36" s="55"/>
      <c r="I36" s="55"/>
      <c r="J36" s="55"/>
      <c r="K36" s="45"/>
      <c r="L36" s="46" t="str">
        <f>IF(B36="","",J33-(N35*2))</f>
        <v/>
      </c>
      <c r="M36" s="3"/>
      <c r="N36" s="64" t="str">
        <f>IF(N35="","",IF(N35/J33&gt;0.5,"Amount of credit given is too high",""))</f>
        <v/>
      </c>
      <c r="O36" s="64"/>
      <c r="P36" s="64"/>
      <c r="Q36" s="3"/>
      <c r="AB36" s="2"/>
      <c r="AD36" s="2"/>
      <c r="AE36" s="2"/>
      <c r="AF36" s="2"/>
      <c r="AG36" s="2"/>
      <c r="AI36" s="2"/>
    </row>
    <row r="37" spans="1:35" ht="15" customHeight="1" x14ac:dyDescent="0.25">
      <c r="A37" s="3"/>
      <c r="B37" s="62" t="s">
        <v>23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3"/>
      <c r="N37" s="76"/>
      <c r="O37" s="76"/>
      <c r="P37" s="76"/>
      <c r="Q37" s="3"/>
      <c r="AB37" s="2"/>
      <c r="AD37" s="2"/>
      <c r="AE37" s="2"/>
      <c r="AF37" s="2"/>
      <c r="AG37" s="2"/>
      <c r="AI37" s="2"/>
    </row>
    <row r="38" spans="1:35" ht="15" customHeight="1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35" ht="15" customHeight="1" x14ac:dyDescent="0.25">
      <c r="A39" s="3"/>
      <c r="B39" s="62" t="s">
        <v>24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3"/>
      <c r="N39" s="76"/>
      <c r="O39" s="76"/>
      <c r="P39" s="76"/>
      <c r="Q39" s="3"/>
    </row>
    <row r="40" spans="1:35" ht="15" customHeight="1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35" ht="15" customHeight="1" x14ac:dyDescent="0.25">
      <c r="A41" s="3"/>
      <c r="B41" s="62" t="s">
        <v>25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3"/>
      <c r="N41" s="76"/>
      <c r="O41" s="76"/>
      <c r="P41" s="76"/>
      <c r="Q41" s="3"/>
    </row>
    <row r="42" spans="1:35" ht="15" customHeight="1" x14ac:dyDescent="0.25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35" ht="15" customHeight="1" x14ac:dyDescent="0.25">
      <c r="A43" s="3"/>
      <c r="B43" s="6" t="s">
        <v>11</v>
      </c>
      <c r="C43" s="3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88" t="s">
        <v>74</v>
      </c>
    </row>
    <row r="44" spans="1:35" ht="15" customHeight="1" x14ac:dyDescent="0.25">
      <c r="A44" s="3"/>
      <c r="B44" s="66" t="s">
        <v>21</v>
      </c>
      <c r="C44" s="3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88"/>
    </row>
    <row r="45" spans="1:35" ht="15" customHeight="1" x14ac:dyDescent="0.25">
      <c r="A45" s="3"/>
      <c r="B45" s="66"/>
      <c r="C45" s="3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88"/>
    </row>
    <row r="46" spans="1:35" ht="15" customHeight="1" x14ac:dyDescent="0.25">
      <c r="A46" s="3"/>
      <c r="B46" s="66"/>
      <c r="C46" s="3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88"/>
    </row>
    <row r="47" spans="1:35" ht="15" customHeight="1" x14ac:dyDescent="0.25">
      <c r="A47" s="3"/>
      <c r="B47" s="66"/>
      <c r="C47" s="3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48"/>
    </row>
    <row r="48" spans="1:35" ht="15" customHeight="1" x14ac:dyDescent="0.25">
      <c r="A48" s="3"/>
      <c r="B48" s="66"/>
      <c r="C48" s="3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48"/>
    </row>
    <row r="49" spans="1:21" ht="15" customHeight="1" x14ac:dyDescent="0.25">
      <c r="A49" s="3"/>
      <c r="B49" s="11"/>
      <c r="C49" s="3"/>
      <c r="D49" s="64" t="str">
        <f>IF(B33="","",IF(B33="In-Kind","Please indicate the type &amp; value of the in-kind services provided and the additional required cash contribution in the Notes section above.",IF(B33="Stock","Using the Notes section, please provide the name of the stock and the number of shares donated.",IF(B33="personal property","Please list the donated items in the notes section above",IF(B33="cash","Please enter the donation check number in the notes section above",IF(B33="real property","Please enter details of the property transaction including the physical address in the notes section above"))))))</f>
        <v/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3"/>
    </row>
    <row r="50" spans="1:21" ht="15" customHeight="1" x14ac:dyDescent="0.25">
      <c r="A50" s="3"/>
      <c r="B50" s="4"/>
      <c r="C50" s="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49"/>
    </row>
    <row r="51" spans="1:21" ht="15" customHeight="1" x14ac:dyDescent="0.25">
      <c r="A51" s="3"/>
      <c r="B51" s="74" t="s">
        <v>50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3"/>
    </row>
    <row r="52" spans="1:21" ht="15" customHeight="1" x14ac:dyDescent="0.25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21" ht="15" customHeight="1" x14ac:dyDescent="0.25">
      <c r="A53" s="3"/>
      <c r="B53" s="6" t="s">
        <v>1</v>
      </c>
      <c r="C53" s="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3"/>
      <c r="U53" s="2" t="str">
        <f>IF(D53="","",1)</f>
        <v/>
      </c>
    </row>
    <row r="54" spans="1:21" ht="15" customHeight="1" x14ac:dyDescent="0.25">
      <c r="A54" s="3"/>
      <c r="B54" s="4"/>
      <c r="C54" s="3"/>
      <c r="D54" s="65" t="str">
        <f>IF(N63="","",IF(D53="","Please enter the name of the donor",""))</f>
        <v/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3"/>
    </row>
    <row r="55" spans="1:21" ht="15" customHeight="1" x14ac:dyDescent="0.25">
      <c r="A55" s="3"/>
      <c r="B55" s="6" t="s">
        <v>2</v>
      </c>
      <c r="C55" s="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3"/>
    </row>
    <row r="56" spans="1:21" ht="15" customHeight="1" x14ac:dyDescent="0.2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1" ht="15" customHeight="1" x14ac:dyDescent="0.25">
      <c r="A57" s="3"/>
      <c r="B57" s="12" t="s">
        <v>6</v>
      </c>
      <c r="C57" s="7"/>
      <c r="D57" s="63"/>
      <c r="E57" s="63"/>
      <c r="F57" s="63"/>
      <c r="G57" s="63"/>
      <c r="H57" s="63"/>
      <c r="I57" s="4"/>
      <c r="J57" s="8" t="s">
        <v>7</v>
      </c>
      <c r="K57" s="3"/>
      <c r="L57" s="1"/>
      <c r="M57" s="3"/>
      <c r="N57" s="8" t="s">
        <v>8</v>
      </c>
      <c r="O57" s="3"/>
      <c r="P57" s="1"/>
      <c r="Q57" s="3"/>
    </row>
    <row r="58" spans="1:21" ht="15" customHeight="1" x14ac:dyDescent="0.2">
      <c r="A58" s="3"/>
      <c r="B58" s="4"/>
      <c r="C58" s="3"/>
      <c r="D58" s="3"/>
      <c r="E58" s="3"/>
      <c r="F58" s="3"/>
      <c r="G58" s="3"/>
      <c r="H58" s="3"/>
      <c r="I58" s="3"/>
      <c r="J58" s="85" t="str">
        <f>IF(J61="","",IF(J61&lt;500,"Minimum Donation is $500",""))</f>
        <v/>
      </c>
      <c r="K58" s="85"/>
      <c r="L58" s="85"/>
      <c r="M58" s="3"/>
      <c r="N58" s="3"/>
      <c r="O58" s="3"/>
      <c r="P58" s="3"/>
      <c r="Q58" s="3"/>
    </row>
    <row r="59" spans="1:21" ht="15" customHeight="1" x14ac:dyDescent="0.25">
      <c r="A59" s="3"/>
      <c r="B59" s="8" t="s">
        <v>35</v>
      </c>
      <c r="C59" s="3"/>
      <c r="D59" s="73" t="s">
        <v>36</v>
      </c>
      <c r="E59" s="73"/>
      <c r="F59" s="73"/>
      <c r="G59" s="73"/>
      <c r="H59" s="73"/>
      <c r="I59" s="7"/>
      <c r="J59" s="58" t="s">
        <v>72</v>
      </c>
      <c r="K59" s="58"/>
      <c r="L59" s="58"/>
      <c r="M59" s="7"/>
      <c r="N59" s="58" t="s">
        <v>65</v>
      </c>
      <c r="O59" s="58"/>
      <c r="P59" s="58"/>
      <c r="Q59" s="3"/>
    </row>
    <row r="60" spans="1:21" ht="2.1" customHeight="1" x14ac:dyDescent="0.25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1" ht="15" customHeight="1" x14ac:dyDescent="0.25">
      <c r="A61" s="3"/>
      <c r="B61" s="31"/>
      <c r="C61" s="3"/>
      <c r="D61" s="59"/>
      <c r="E61" s="59"/>
      <c r="F61" s="59"/>
      <c r="G61" s="59"/>
      <c r="H61" s="59"/>
      <c r="I61" s="3"/>
      <c r="J61" s="60"/>
      <c r="K61" s="60"/>
      <c r="L61" s="60"/>
      <c r="M61" s="9"/>
      <c r="N61" s="61" t="str">
        <f>IF(N63="","",IF(N63&lt;250,15,ROUND((0.06*N63),2)))</f>
        <v/>
      </c>
      <c r="O61" s="61"/>
      <c r="P61" s="61"/>
      <c r="Q61" s="3"/>
      <c r="R61" s="35" t="str">
        <f>IF(J61="","",J61)</f>
        <v/>
      </c>
      <c r="T61" s="35" t="str">
        <f>N61</f>
        <v/>
      </c>
    </row>
    <row r="62" spans="1:21" ht="15" customHeight="1" x14ac:dyDescent="0.25">
      <c r="A62" s="3"/>
      <c r="B62" s="57" t="str">
        <f>IF(B61="","",IF(B61="Cash","Please enter the donation check number in the notes section below",IF(B61="Stock","Please enter the name of the stock and the number of shares in the notes section below",IF(B61="personal property","Please list the donated items in the notes section below",IF(B61="in-kind","Please indicate the type &amp; value of the in-kind services provided and the additional required cash contribution in the notes section below",IF(B61="real property","Please enter details of the property transaction including the physical address in the notes section below"))))))</f>
        <v/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3"/>
    </row>
    <row r="63" spans="1:21" ht="15" customHeight="1" x14ac:dyDescent="0.25">
      <c r="A63" s="3"/>
      <c r="B63" s="62" t="s">
        <v>22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3"/>
      <c r="N63" s="60"/>
      <c r="O63" s="60"/>
      <c r="P63" s="60"/>
      <c r="Q63" s="3"/>
      <c r="S63" s="35" t="str">
        <f>IF(N63="","",N63)</f>
        <v/>
      </c>
    </row>
    <row r="64" spans="1:21" ht="15" customHeight="1" x14ac:dyDescent="0.25">
      <c r="A64" s="3"/>
      <c r="B64" s="55" t="str">
        <f>IF(N63="","",IF(N63&lt;0.5*J61,"Amount of donation not considered for NIP credit",""))</f>
        <v/>
      </c>
      <c r="C64" s="55"/>
      <c r="D64" s="55"/>
      <c r="E64" s="55"/>
      <c r="F64" s="55"/>
      <c r="G64" s="55"/>
      <c r="H64" s="55"/>
      <c r="I64" s="55"/>
      <c r="J64" s="55"/>
      <c r="K64" s="45"/>
      <c r="L64" s="46" t="str">
        <f>IF(B64="","",J61-(N63*2))</f>
        <v/>
      </c>
      <c r="M64" s="3"/>
      <c r="N64" s="64" t="str">
        <f>IF(N63="","",IF(N63/J61&gt;0.5,"Amount of credit given is too high",""))</f>
        <v/>
      </c>
      <c r="O64" s="64"/>
      <c r="P64" s="64"/>
      <c r="Q64" s="3"/>
    </row>
    <row r="65" spans="1:17" ht="15" customHeight="1" x14ac:dyDescent="0.25">
      <c r="A65" s="3"/>
      <c r="B65" s="62" t="s">
        <v>23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3"/>
      <c r="N65" s="76"/>
      <c r="O65" s="76"/>
      <c r="P65" s="76"/>
      <c r="Q65" s="3"/>
    </row>
    <row r="66" spans="1:17" ht="15" customHeight="1" x14ac:dyDescent="0.25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" customHeight="1" x14ac:dyDescent="0.25">
      <c r="A67" s="3"/>
      <c r="B67" s="62" t="s">
        <v>24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3"/>
      <c r="N67" s="76"/>
      <c r="O67" s="76"/>
      <c r="P67" s="76"/>
      <c r="Q67" s="3"/>
    </row>
    <row r="68" spans="1:17" ht="15" customHeight="1" x14ac:dyDescent="0.25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" customHeight="1" x14ac:dyDescent="0.25">
      <c r="A69" s="3"/>
      <c r="B69" s="62" t="s">
        <v>25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3"/>
      <c r="N69" s="76"/>
      <c r="O69" s="76"/>
      <c r="P69" s="76"/>
      <c r="Q69" s="3"/>
    </row>
    <row r="70" spans="1:17" ht="15" customHeight="1" x14ac:dyDescent="0.25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" customHeight="1" x14ac:dyDescent="0.25">
      <c r="A71" s="3"/>
      <c r="B71" s="6" t="s">
        <v>11</v>
      </c>
      <c r="C71" s="3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88" t="s">
        <v>74</v>
      </c>
    </row>
    <row r="72" spans="1:17" ht="15" customHeight="1" x14ac:dyDescent="0.25">
      <c r="A72" s="3"/>
      <c r="B72" s="66" t="s">
        <v>21</v>
      </c>
      <c r="C72" s="3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88"/>
    </row>
    <row r="73" spans="1:17" ht="15" customHeight="1" x14ac:dyDescent="0.25">
      <c r="A73" s="3"/>
      <c r="B73" s="66"/>
      <c r="C73" s="3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88"/>
    </row>
    <row r="74" spans="1:17" ht="15" customHeight="1" x14ac:dyDescent="0.25">
      <c r="A74" s="3"/>
      <c r="B74" s="66"/>
      <c r="C74" s="3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88"/>
    </row>
    <row r="75" spans="1:17" ht="15" customHeight="1" x14ac:dyDescent="0.25">
      <c r="A75" s="3"/>
      <c r="B75" s="66"/>
      <c r="C75" s="3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3"/>
    </row>
    <row r="76" spans="1:17" ht="15" customHeight="1" x14ac:dyDescent="0.25">
      <c r="A76" s="3"/>
      <c r="B76" s="66"/>
      <c r="C76" s="3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3"/>
    </row>
    <row r="77" spans="1:17" ht="15" customHeight="1" x14ac:dyDescent="0.25">
      <c r="A77" s="3"/>
      <c r="B77" s="24"/>
      <c r="C77" s="24"/>
      <c r="D77" s="64" t="str">
        <f>IF(B61="","",IF(B61="In-Kind","Please indicate the type &amp; value of the in-kind services provided and the additional required cash contribution in the Notes section above.",IF(B61="Stock","Using the Notes section, please provide the name of the stock and the number of shares donated.",IF(B61="personal property","Please list the donated items in the notes section above",IF(B61="cash","Please enter the donation check number in the notes section above",IF(B61="real property","Please enter details of the property transaction including the physical address in the notes section above"))))))</f>
        <v/>
      </c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3"/>
    </row>
    <row r="78" spans="1:17" ht="15" customHeight="1" x14ac:dyDescent="0.25">
      <c r="A78" s="3"/>
      <c r="B78" s="4"/>
      <c r="C78" s="3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3"/>
    </row>
    <row r="79" spans="1:17" ht="15" customHeight="1" x14ac:dyDescent="0.25">
      <c r="A79" s="3"/>
      <c r="B79" s="74" t="s">
        <v>51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3"/>
    </row>
    <row r="80" spans="1:17" ht="15" customHeight="1" x14ac:dyDescent="0.25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21" ht="15" customHeight="1" x14ac:dyDescent="0.25">
      <c r="A81" s="3"/>
      <c r="B81" s="6" t="s">
        <v>1</v>
      </c>
      <c r="C81" s="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3"/>
      <c r="U81" s="2" t="str">
        <f>IF(D81="","",1)</f>
        <v/>
      </c>
    </row>
    <row r="82" spans="1:21" ht="15" customHeight="1" x14ac:dyDescent="0.25">
      <c r="A82" s="3"/>
      <c r="B82" s="4"/>
      <c r="C82" s="3"/>
      <c r="D82" s="65" t="str">
        <f>IF(N91="","",IF(D81="","Please enter the name of the donor",""))</f>
        <v/>
      </c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3"/>
    </row>
    <row r="83" spans="1:21" ht="15" customHeight="1" x14ac:dyDescent="0.25">
      <c r="A83" s="3"/>
      <c r="B83" s="6" t="s">
        <v>2</v>
      </c>
      <c r="C83" s="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3"/>
    </row>
    <row r="84" spans="1:21" ht="15" customHeight="1" x14ac:dyDescent="0.25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21" ht="15" customHeight="1" x14ac:dyDescent="0.25">
      <c r="A85" s="3"/>
      <c r="B85" s="12" t="s">
        <v>6</v>
      </c>
      <c r="C85" s="7"/>
      <c r="D85" s="63"/>
      <c r="E85" s="63"/>
      <c r="F85" s="63"/>
      <c r="G85" s="63"/>
      <c r="H85" s="63"/>
      <c r="I85" s="4"/>
      <c r="J85" s="8" t="s">
        <v>7</v>
      </c>
      <c r="K85" s="3"/>
      <c r="L85" s="1"/>
      <c r="M85" s="3"/>
      <c r="N85" s="8" t="s">
        <v>8</v>
      </c>
      <c r="O85" s="3"/>
      <c r="P85" s="1"/>
      <c r="Q85" s="3"/>
    </row>
    <row r="86" spans="1:21" ht="15" customHeight="1" x14ac:dyDescent="0.2">
      <c r="A86" s="3"/>
      <c r="B86" s="4"/>
      <c r="C86" s="3"/>
      <c r="D86" s="3"/>
      <c r="E86" s="3"/>
      <c r="F86" s="3"/>
      <c r="G86" s="3"/>
      <c r="H86" s="3"/>
      <c r="I86" s="3"/>
      <c r="J86" s="85" t="str">
        <f>IF(J89="","",IF(J89&lt;500,"Minimum Donation is $500",""))</f>
        <v/>
      </c>
      <c r="K86" s="85"/>
      <c r="L86" s="85"/>
      <c r="M86" s="3"/>
      <c r="N86" s="3"/>
      <c r="O86" s="3"/>
      <c r="P86" s="3"/>
      <c r="Q86" s="3"/>
    </row>
    <row r="87" spans="1:21" ht="15" customHeight="1" x14ac:dyDescent="0.25">
      <c r="A87" s="3"/>
      <c r="B87" s="8" t="s">
        <v>35</v>
      </c>
      <c r="C87" s="3"/>
      <c r="D87" s="73" t="s">
        <v>36</v>
      </c>
      <c r="E87" s="73"/>
      <c r="F87" s="73"/>
      <c r="G87" s="73"/>
      <c r="H87" s="73"/>
      <c r="I87" s="7"/>
      <c r="J87" s="58" t="s">
        <v>72</v>
      </c>
      <c r="K87" s="58"/>
      <c r="L87" s="58"/>
      <c r="M87" s="7"/>
      <c r="N87" s="58" t="s">
        <v>65</v>
      </c>
      <c r="O87" s="58"/>
      <c r="P87" s="58"/>
      <c r="Q87" s="3"/>
    </row>
    <row r="88" spans="1:21" ht="2.1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21" ht="15" customHeight="1" x14ac:dyDescent="0.25">
      <c r="A89" s="3"/>
      <c r="B89" s="31"/>
      <c r="C89" s="3"/>
      <c r="D89" s="59"/>
      <c r="E89" s="59"/>
      <c r="F89" s="59"/>
      <c r="G89" s="59"/>
      <c r="H89" s="59"/>
      <c r="I89" s="3"/>
      <c r="J89" s="60"/>
      <c r="K89" s="60"/>
      <c r="L89" s="60"/>
      <c r="M89" s="9"/>
      <c r="N89" s="61" t="str">
        <f>IF(N91="","",IF(N91&lt;250,15,ROUND((0.06*N91),2)))</f>
        <v/>
      </c>
      <c r="O89" s="61"/>
      <c r="P89" s="61"/>
      <c r="Q89" s="3"/>
      <c r="R89" s="35" t="str">
        <f>IF(J89="","",J89)</f>
        <v/>
      </c>
      <c r="T89" s="35" t="str">
        <f>N89</f>
        <v/>
      </c>
    </row>
    <row r="90" spans="1:21" ht="15" customHeight="1" x14ac:dyDescent="0.25">
      <c r="A90" s="3"/>
      <c r="B90" s="57" t="str">
        <f>IF(B89="","",IF(B89="Cash","Please enter the donation check number in the notes section below",IF(B89="Stock","Please enter the name of the stock and the number of shares in the notes section below",IF(B89="personal property","Please list the donated items in the notes section below",IF(B89="in-kind","Please indicate the type &amp; value of the in-kind services provided and the additional required cash contribution in the notes section below",IF(B89="real property","Please enter details of the property transaction including the physical address in the notes section below"))))))</f>
        <v/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3"/>
    </row>
    <row r="91" spans="1:21" ht="15" customHeight="1" x14ac:dyDescent="0.25">
      <c r="A91" s="3"/>
      <c r="B91" s="62" t="s">
        <v>22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3"/>
      <c r="N91" s="60"/>
      <c r="O91" s="60"/>
      <c r="P91" s="60"/>
      <c r="Q91" s="3"/>
      <c r="S91" s="35" t="str">
        <f>IF(N91="","",N91)</f>
        <v/>
      </c>
    </row>
    <row r="92" spans="1:21" ht="15" customHeight="1" x14ac:dyDescent="0.25">
      <c r="A92" s="3"/>
      <c r="B92" s="55" t="str">
        <f>IF(N91="","",IF(N91&lt;0.5*J89,"Amount of donation not considered for NIP credit",""))</f>
        <v/>
      </c>
      <c r="C92" s="55"/>
      <c r="D92" s="55"/>
      <c r="E92" s="55"/>
      <c r="F92" s="55"/>
      <c r="G92" s="55"/>
      <c r="H92" s="55"/>
      <c r="I92" s="55"/>
      <c r="J92" s="55"/>
      <c r="K92" s="45"/>
      <c r="L92" s="46" t="str">
        <f>IF(B92="","",J89-(N91*2))</f>
        <v/>
      </c>
      <c r="M92" s="3"/>
      <c r="N92" s="64" t="str">
        <f>IF(N91="","",IF(N91/J89&gt;0.5,"Amount of credit given is too high",""))</f>
        <v/>
      </c>
      <c r="O92" s="64"/>
      <c r="P92" s="64"/>
      <c r="Q92" s="3"/>
    </row>
    <row r="93" spans="1:21" ht="15" customHeight="1" x14ac:dyDescent="0.25">
      <c r="A93" s="3"/>
      <c r="B93" s="62" t="s">
        <v>23</v>
      </c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3"/>
      <c r="N93" s="76"/>
      <c r="O93" s="76"/>
      <c r="P93" s="76"/>
      <c r="Q93" s="3"/>
    </row>
    <row r="94" spans="1:21" ht="15" customHeight="1" x14ac:dyDescent="0.25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21" ht="15" customHeight="1" x14ac:dyDescent="0.25">
      <c r="A95" s="3"/>
      <c r="B95" s="62" t="s">
        <v>24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3"/>
      <c r="N95" s="76"/>
      <c r="O95" s="76"/>
      <c r="P95" s="76"/>
      <c r="Q95" s="3"/>
    </row>
    <row r="96" spans="1:21" ht="15" customHeight="1" x14ac:dyDescent="0.25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21" ht="15" customHeight="1" x14ac:dyDescent="0.25">
      <c r="A97" s="3"/>
      <c r="B97" s="62" t="s">
        <v>25</v>
      </c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3"/>
      <c r="N97" s="76"/>
      <c r="O97" s="76"/>
      <c r="P97" s="76"/>
      <c r="Q97" s="3"/>
    </row>
    <row r="98" spans="1:21" ht="15" customHeight="1" x14ac:dyDescent="0.25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21" ht="15" customHeight="1" x14ac:dyDescent="0.25">
      <c r="A99" s="3"/>
      <c r="B99" s="6" t="s">
        <v>11</v>
      </c>
      <c r="C99" s="3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88" t="s">
        <v>74</v>
      </c>
    </row>
    <row r="100" spans="1:21" ht="15" customHeight="1" x14ac:dyDescent="0.25">
      <c r="A100" s="3"/>
      <c r="B100" s="66" t="s">
        <v>21</v>
      </c>
      <c r="C100" s="3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88"/>
    </row>
    <row r="101" spans="1:21" ht="15" customHeight="1" x14ac:dyDescent="0.25">
      <c r="A101" s="3"/>
      <c r="B101" s="66"/>
      <c r="C101" s="3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88"/>
    </row>
    <row r="102" spans="1:21" ht="15" customHeight="1" x14ac:dyDescent="0.25">
      <c r="A102" s="3"/>
      <c r="B102" s="66"/>
      <c r="C102" s="3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88"/>
    </row>
    <row r="103" spans="1:21" ht="15" customHeight="1" x14ac:dyDescent="0.25">
      <c r="A103" s="3"/>
      <c r="B103" s="66"/>
      <c r="C103" s="3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48"/>
    </row>
    <row r="104" spans="1:21" ht="15" customHeight="1" x14ac:dyDescent="0.25">
      <c r="A104" s="3"/>
      <c r="B104" s="66"/>
      <c r="C104" s="3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48"/>
    </row>
    <row r="105" spans="1:21" ht="15" customHeight="1" x14ac:dyDescent="0.25">
      <c r="A105" s="3"/>
      <c r="B105" s="25"/>
      <c r="C105" s="25"/>
      <c r="D105" s="64" t="str">
        <f>IF(B89="","",IF(B89="In-Kind","Please indicate the type &amp; value of the in-kind services provided and the additional required cash contribution in the Notes section above.",IF(B89="Stock","Using the Notes section, please provide the name of the stock and the number of shares donated.",IF(B89="personal property","Please list the donated items in the notes section above",IF(B89="cash","Please enter the donation check number in the notes section above",IF(B89="real property","Please enter details of the property transaction including the physical address in the notes section above"))))))</f>
        <v/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3"/>
    </row>
    <row r="106" spans="1:21" ht="15" customHeight="1" x14ac:dyDescent="0.25">
      <c r="A106" s="3"/>
      <c r="B106" s="4"/>
      <c r="C106" s="3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3"/>
    </row>
    <row r="107" spans="1:21" ht="15" customHeight="1" x14ac:dyDescent="0.25">
      <c r="A107" s="3"/>
      <c r="B107" s="74" t="s">
        <v>52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3"/>
    </row>
    <row r="108" spans="1:21" ht="15" customHeight="1" x14ac:dyDescent="0.25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21" ht="15" customHeight="1" x14ac:dyDescent="0.25">
      <c r="A109" s="3"/>
      <c r="B109" s="6" t="s">
        <v>1</v>
      </c>
      <c r="C109" s="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3"/>
      <c r="U109" s="2" t="str">
        <f>IF(D109="","",1)</f>
        <v/>
      </c>
    </row>
    <row r="110" spans="1:21" ht="15" customHeight="1" x14ac:dyDescent="0.25">
      <c r="A110" s="3"/>
      <c r="B110" s="4"/>
      <c r="C110" s="3"/>
      <c r="D110" s="65" t="str">
        <f>IF(N119="","",IF(D109="","Please enter the name of the donor",""))</f>
        <v/>
      </c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3"/>
    </row>
    <row r="111" spans="1:21" ht="15" customHeight="1" x14ac:dyDescent="0.25">
      <c r="A111" s="3"/>
      <c r="B111" s="6" t="s">
        <v>2</v>
      </c>
      <c r="C111" s="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3"/>
    </row>
    <row r="112" spans="1:21" ht="15" customHeight="1" x14ac:dyDescent="0.25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20" ht="15" customHeight="1" x14ac:dyDescent="0.25">
      <c r="A113" s="3"/>
      <c r="B113" s="12" t="s">
        <v>6</v>
      </c>
      <c r="C113" s="7"/>
      <c r="D113" s="63"/>
      <c r="E113" s="63"/>
      <c r="F113" s="63"/>
      <c r="G113" s="63"/>
      <c r="H113" s="63"/>
      <c r="I113" s="4"/>
      <c r="J113" s="8" t="s">
        <v>7</v>
      </c>
      <c r="K113" s="3"/>
      <c r="L113" s="1"/>
      <c r="M113" s="3"/>
      <c r="N113" s="8" t="s">
        <v>8</v>
      </c>
      <c r="O113" s="3"/>
      <c r="P113" s="1"/>
      <c r="Q113" s="3"/>
    </row>
    <row r="114" spans="1:20" ht="15" customHeight="1" x14ac:dyDescent="0.2">
      <c r="A114" s="3"/>
      <c r="B114" s="4"/>
      <c r="C114" s="3"/>
      <c r="D114" s="3"/>
      <c r="E114" s="3"/>
      <c r="F114" s="3"/>
      <c r="G114" s="3"/>
      <c r="H114" s="3"/>
      <c r="I114" s="3"/>
      <c r="J114" s="85" t="str">
        <f>IF(J117="","",IF(J117&lt;500,"Minimum Donation is $500",""))</f>
        <v/>
      </c>
      <c r="K114" s="85"/>
      <c r="L114" s="85"/>
      <c r="M114" s="3"/>
      <c r="N114" s="3"/>
      <c r="O114" s="3"/>
      <c r="P114" s="3"/>
      <c r="Q114" s="3"/>
    </row>
    <row r="115" spans="1:20" ht="15" customHeight="1" x14ac:dyDescent="0.25">
      <c r="A115" s="3"/>
      <c r="B115" s="8" t="s">
        <v>35</v>
      </c>
      <c r="C115" s="3"/>
      <c r="D115" s="73" t="s">
        <v>36</v>
      </c>
      <c r="E115" s="73"/>
      <c r="F115" s="73"/>
      <c r="G115" s="73"/>
      <c r="H115" s="73"/>
      <c r="I115" s="7"/>
      <c r="J115" s="58" t="s">
        <v>72</v>
      </c>
      <c r="K115" s="58"/>
      <c r="L115" s="58"/>
      <c r="M115" s="7"/>
      <c r="N115" s="58" t="s">
        <v>65</v>
      </c>
      <c r="O115" s="58"/>
      <c r="P115" s="58"/>
      <c r="Q115" s="3"/>
    </row>
    <row r="116" spans="1:20" ht="2.1" customHeight="1" x14ac:dyDescent="0.25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20" ht="15" customHeight="1" x14ac:dyDescent="0.25">
      <c r="A117" s="3"/>
      <c r="B117" s="31"/>
      <c r="C117" s="3"/>
      <c r="D117" s="59"/>
      <c r="E117" s="59"/>
      <c r="F117" s="59"/>
      <c r="G117" s="59"/>
      <c r="H117" s="59"/>
      <c r="I117" s="3"/>
      <c r="J117" s="60"/>
      <c r="K117" s="60"/>
      <c r="L117" s="60"/>
      <c r="M117" s="9"/>
      <c r="N117" s="61" t="str">
        <f>IF(N119="","",IF(N119&lt;250,15,ROUND((0.06*N119),2)))</f>
        <v/>
      </c>
      <c r="O117" s="61"/>
      <c r="P117" s="61"/>
      <c r="Q117" s="3"/>
      <c r="R117" s="35" t="str">
        <f>IF(J117="","",J117)</f>
        <v/>
      </c>
      <c r="T117" s="35" t="str">
        <f>N117</f>
        <v/>
      </c>
    </row>
    <row r="118" spans="1:20" ht="15" customHeight="1" x14ac:dyDescent="0.25">
      <c r="A118" s="3"/>
      <c r="B118" s="57" t="str">
        <f>IF(B117="","",IF(B117="Cash","Please enter the donation check number in the notes section below",IF(B117="Stock","Please enter the name of the stock and the number of shares in the notes section below",IF(B117="personal property","Please list the donated items in the notes section below",IF(B117="in-kind","Please indicate the type &amp; value of the in-kind services provided and the additional required cash contribution in the notes section below",IF(B117="real property","Please enter details of the property transaction including the physical address in the notes section below"))))))</f>
        <v/>
      </c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3"/>
    </row>
    <row r="119" spans="1:20" ht="15" customHeight="1" x14ac:dyDescent="0.25">
      <c r="A119" s="3"/>
      <c r="B119" s="62" t="s">
        <v>22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3"/>
      <c r="N119" s="60"/>
      <c r="O119" s="60"/>
      <c r="P119" s="60"/>
      <c r="Q119" s="3"/>
      <c r="S119" s="35" t="str">
        <f>IF(N119="","",N119)</f>
        <v/>
      </c>
    </row>
    <row r="120" spans="1:20" ht="15" customHeight="1" x14ac:dyDescent="0.25">
      <c r="A120" s="3"/>
      <c r="B120" s="55" t="str">
        <f>IF(N119="","",IF(N119&lt;0.5*J117,"Amount of donation not considered for NIP credit",""))</f>
        <v/>
      </c>
      <c r="C120" s="55"/>
      <c r="D120" s="55"/>
      <c r="E120" s="55"/>
      <c r="F120" s="55"/>
      <c r="G120" s="55"/>
      <c r="H120" s="55"/>
      <c r="I120" s="55"/>
      <c r="J120" s="55"/>
      <c r="K120" s="45"/>
      <c r="L120" s="46" t="str">
        <f>IF(B120="","",J117-(N119*2))</f>
        <v/>
      </c>
      <c r="M120" s="3"/>
      <c r="N120" s="64" t="str">
        <f>IF(N119="","",IF(N119/J117&gt;0.5,"Amount of credit given is too high",""))</f>
        <v/>
      </c>
      <c r="O120" s="64"/>
      <c r="P120" s="64"/>
      <c r="Q120" s="3"/>
    </row>
    <row r="121" spans="1:20" ht="15" customHeight="1" x14ac:dyDescent="0.25">
      <c r="A121" s="3"/>
      <c r="B121" s="62" t="s">
        <v>23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3"/>
      <c r="N121" s="76"/>
      <c r="O121" s="76"/>
      <c r="P121" s="76"/>
      <c r="Q121" s="3"/>
    </row>
    <row r="122" spans="1:20" ht="15" customHeight="1" x14ac:dyDescent="0.25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20" ht="15" customHeight="1" x14ac:dyDescent="0.25">
      <c r="A123" s="3"/>
      <c r="B123" s="62" t="s">
        <v>24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3"/>
      <c r="N123" s="76"/>
      <c r="O123" s="76"/>
      <c r="P123" s="76"/>
      <c r="Q123" s="3"/>
    </row>
    <row r="124" spans="1:20" ht="15" customHeight="1" x14ac:dyDescent="0.25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20" ht="15" customHeight="1" x14ac:dyDescent="0.25">
      <c r="A125" s="3"/>
      <c r="B125" s="62" t="s">
        <v>25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3"/>
      <c r="N125" s="76"/>
      <c r="O125" s="76"/>
      <c r="P125" s="76"/>
      <c r="Q125" s="3"/>
    </row>
    <row r="126" spans="1:20" ht="15" customHeight="1" x14ac:dyDescent="0.25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20" ht="15" customHeight="1" x14ac:dyDescent="0.25">
      <c r="A127" s="3"/>
      <c r="B127" s="6" t="s">
        <v>11</v>
      </c>
      <c r="C127" s="3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88" t="s">
        <v>74</v>
      </c>
    </row>
    <row r="128" spans="1:20" ht="15" customHeight="1" x14ac:dyDescent="0.25">
      <c r="A128" s="3"/>
      <c r="B128" s="66" t="s">
        <v>21</v>
      </c>
      <c r="C128" s="3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88"/>
    </row>
    <row r="129" spans="1:21" ht="15" customHeight="1" x14ac:dyDescent="0.25">
      <c r="A129" s="3"/>
      <c r="B129" s="66"/>
      <c r="C129" s="3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88"/>
    </row>
    <row r="130" spans="1:21" ht="15" customHeight="1" x14ac:dyDescent="0.25">
      <c r="A130" s="3"/>
      <c r="B130" s="66"/>
      <c r="C130" s="3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88"/>
    </row>
    <row r="131" spans="1:21" ht="15" customHeight="1" x14ac:dyDescent="0.25">
      <c r="A131" s="3"/>
      <c r="B131" s="66"/>
      <c r="C131" s="3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48"/>
    </row>
    <row r="132" spans="1:21" ht="15" customHeight="1" x14ac:dyDescent="0.25">
      <c r="A132" s="3"/>
      <c r="B132" s="66"/>
      <c r="C132" s="3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48"/>
    </row>
    <row r="133" spans="1:21" ht="15" customHeight="1" x14ac:dyDescent="0.25">
      <c r="A133" s="3"/>
      <c r="B133" s="11"/>
      <c r="C133" s="3"/>
      <c r="D133" s="64" t="str">
        <f>IF(B117="","",IF(B117="In-Kind","Please indicate the type &amp; value of the in-kind services provided and the additional required cash contribution in the Notes section above.",IF(B117="Stock","Using the Notes section, please provide the name of the stock and the number of shares donated.",IF(B117="personal property","Please list the donated items in the notes section above",IF(B117="cash","Please enter the donation check number in the notes section above",IF(B117="real property","Please enter details of the property transaction including the physical address in the notes section above"))))))</f>
        <v/>
      </c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90"/>
    </row>
    <row r="134" spans="1:21" ht="15" customHeight="1" x14ac:dyDescent="0.25">
      <c r="A134" s="3"/>
      <c r="B134" s="4"/>
      <c r="C134" s="3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90"/>
    </row>
    <row r="135" spans="1:21" ht="15" customHeight="1" x14ac:dyDescent="0.25">
      <c r="A135" s="3"/>
      <c r="B135" s="74" t="s">
        <v>53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90"/>
    </row>
    <row r="136" spans="1:21" ht="15" customHeight="1" x14ac:dyDescent="0.25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90"/>
    </row>
    <row r="137" spans="1:21" ht="15" customHeight="1" x14ac:dyDescent="0.25">
      <c r="A137" s="3"/>
      <c r="B137" s="6" t="s">
        <v>1</v>
      </c>
      <c r="C137" s="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48"/>
      <c r="U137" s="2" t="str">
        <f>IF(D137="","",1)</f>
        <v/>
      </c>
    </row>
    <row r="138" spans="1:21" ht="15" customHeight="1" x14ac:dyDescent="0.25">
      <c r="A138" s="3"/>
      <c r="B138" s="4"/>
      <c r="C138" s="3"/>
      <c r="D138" s="65" t="str">
        <f>IF(N147="","",IF(D137="","Please enter the name of the donor",""))</f>
        <v/>
      </c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48"/>
    </row>
    <row r="139" spans="1:21" ht="15" customHeight="1" x14ac:dyDescent="0.25">
      <c r="A139" s="3"/>
      <c r="B139" s="6" t="s">
        <v>2</v>
      </c>
      <c r="C139" s="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3"/>
    </row>
    <row r="140" spans="1:21" ht="15" customHeight="1" x14ac:dyDescent="0.25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21" ht="15" customHeight="1" x14ac:dyDescent="0.25">
      <c r="A141" s="3"/>
      <c r="B141" s="12" t="s">
        <v>6</v>
      </c>
      <c r="C141" s="7"/>
      <c r="D141" s="63"/>
      <c r="E141" s="63"/>
      <c r="F141" s="63"/>
      <c r="G141" s="63"/>
      <c r="H141" s="63"/>
      <c r="I141" s="4"/>
      <c r="J141" s="8" t="s">
        <v>7</v>
      </c>
      <c r="K141" s="3"/>
      <c r="L141" s="1"/>
      <c r="M141" s="3"/>
      <c r="N141" s="8" t="s">
        <v>8</v>
      </c>
      <c r="O141" s="3"/>
      <c r="P141" s="1"/>
      <c r="Q141" s="3"/>
    </row>
    <row r="142" spans="1:21" ht="15" customHeight="1" x14ac:dyDescent="0.2">
      <c r="A142" s="3"/>
      <c r="B142" s="4"/>
      <c r="C142" s="3"/>
      <c r="D142" s="3"/>
      <c r="E142" s="3"/>
      <c r="F142" s="3"/>
      <c r="G142" s="3"/>
      <c r="H142" s="3"/>
      <c r="I142" s="3"/>
      <c r="J142" s="85" t="str">
        <f>IF(J145="","",IF(J145&lt;500,"Minimum Donation is $500",""))</f>
        <v/>
      </c>
      <c r="K142" s="85"/>
      <c r="L142" s="85"/>
      <c r="M142" s="3"/>
      <c r="N142" s="3"/>
      <c r="O142" s="3"/>
      <c r="P142" s="3"/>
      <c r="Q142" s="3"/>
    </row>
    <row r="143" spans="1:21" ht="15" customHeight="1" x14ac:dyDescent="0.25">
      <c r="A143" s="3"/>
      <c r="B143" s="8" t="s">
        <v>35</v>
      </c>
      <c r="C143" s="3"/>
      <c r="D143" s="73" t="s">
        <v>36</v>
      </c>
      <c r="E143" s="73"/>
      <c r="F143" s="73"/>
      <c r="G143" s="73"/>
      <c r="H143" s="73"/>
      <c r="I143" s="7"/>
      <c r="J143" s="58" t="s">
        <v>72</v>
      </c>
      <c r="K143" s="58"/>
      <c r="L143" s="58"/>
      <c r="M143" s="7"/>
      <c r="N143" s="58" t="s">
        <v>65</v>
      </c>
      <c r="O143" s="58"/>
      <c r="P143" s="58"/>
      <c r="Q143" s="3"/>
    </row>
    <row r="144" spans="1:21" ht="2.1" customHeight="1" x14ac:dyDescent="0.25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20" ht="15" customHeight="1" x14ac:dyDescent="0.25">
      <c r="A145" s="3"/>
      <c r="B145" s="31"/>
      <c r="C145" s="3"/>
      <c r="D145" s="59"/>
      <c r="E145" s="59"/>
      <c r="F145" s="59"/>
      <c r="G145" s="59"/>
      <c r="H145" s="59"/>
      <c r="I145" s="3"/>
      <c r="J145" s="60"/>
      <c r="K145" s="60"/>
      <c r="L145" s="60"/>
      <c r="M145" s="9"/>
      <c r="N145" s="61" t="str">
        <f>IF(N147="","",IF(N147&lt;250,15,ROUND((0.06*N147),2)))</f>
        <v/>
      </c>
      <c r="O145" s="61"/>
      <c r="P145" s="61"/>
      <c r="Q145" s="3"/>
      <c r="R145" s="35" t="str">
        <f>IF(J145="","",J145)</f>
        <v/>
      </c>
      <c r="T145" s="35" t="str">
        <f>N145</f>
        <v/>
      </c>
    </row>
    <row r="146" spans="1:20" ht="15" customHeight="1" x14ac:dyDescent="0.25">
      <c r="A146" s="3"/>
      <c r="B146" s="57" t="str">
        <f>IF(B145="","",IF(B145="Cash","Please enter the donation check number in the notes section below",IF(B145="Stock","Please enter the name of the stock and the number of shares in the notes section below",IF(B145="personal property","Please list the donated items in the notes section below",IF(B145="in-kind","Please indicate the type &amp; value of the in-kind services provided and the additional required cash contribution in the notes section below",IF(B145="real property","Please enter details of the property transaction including the physical address in the notes section below"))))))</f>
        <v/>
      </c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3"/>
    </row>
    <row r="147" spans="1:20" ht="15" customHeight="1" x14ac:dyDescent="0.25">
      <c r="A147" s="3"/>
      <c r="B147" s="62" t="s">
        <v>22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3"/>
      <c r="N147" s="60"/>
      <c r="O147" s="60"/>
      <c r="P147" s="60"/>
      <c r="Q147" s="3"/>
      <c r="S147" s="35" t="str">
        <f>IF(N147="","",N147)</f>
        <v/>
      </c>
    </row>
    <row r="148" spans="1:20" ht="15" customHeight="1" x14ac:dyDescent="0.25">
      <c r="A148" s="3"/>
      <c r="B148" s="55" t="str">
        <f>IF(N147="","",IF(N147&lt;0.5*J145,"Amount of donation not considered for NIP credit",""))</f>
        <v/>
      </c>
      <c r="C148" s="55"/>
      <c r="D148" s="55"/>
      <c r="E148" s="55"/>
      <c r="F148" s="55"/>
      <c r="G148" s="55"/>
      <c r="H148" s="55"/>
      <c r="I148" s="55"/>
      <c r="J148" s="55"/>
      <c r="K148" s="45"/>
      <c r="L148" s="46" t="str">
        <f>IF(B148="","",J145-(N147*2))</f>
        <v/>
      </c>
      <c r="M148" s="3"/>
      <c r="N148" s="64" t="str">
        <f>IF(N147="","",IF(N147/J145&gt;0.5,"Amount of credit given is too high",""))</f>
        <v/>
      </c>
      <c r="O148" s="64"/>
      <c r="P148" s="64"/>
      <c r="Q148" s="3"/>
    </row>
    <row r="149" spans="1:20" ht="15" customHeight="1" x14ac:dyDescent="0.25">
      <c r="A149" s="3"/>
      <c r="B149" s="62" t="s">
        <v>23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3"/>
      <c r="N149" s="76"/>
      <c r="O149" s="76"/>
      <c r="P149" s="76"/>
      <c r="Q149" s="3"/>
    </row>
    <row r="150" spans="1:20" ht="15" customHeight="1" x14ac:dyDescent="0.25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20" ht="15" customHeight="1" x14ac:dyDescent="0.25">
      <c r="A151" s="3"/>
      <c r="B151" s="62" t="s">
        <v>24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3"/>
      <c r="N151" s="76"/>
      <c r="O151" s="76"/>
      <c r="P151" s="76"/>
      <c r="Q151" s="3"/>
    </row>
    <row r="152" spans="1:20" ht="15" customHeight="1" x14ac:dyDescent="0.25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20" ht="15" customHeight="1" x14ac:dyDescent="0.25">
      <c r="A153" s="3"/>
      <c r="B153" s="62" t="s">
        <v>25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3"/>
      <c r="N153" s="76"/>
      <c r="O153" s="76"/>
      <c r="P153" s="76"/>
      <c r="Q153" s="3"/>
    </row>
    <row r="154" spans="1:20" ht="15" customHeight="1" x14ac:dyDescent="0.25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20" ht="15" customHeight="1" x14ac:dyDescent="0.25">
      <c r="A155" s="3"/>
      <c r="B155" s="6" t="s">
        <v>11</v>
      </c>
      <c r="C155" s="3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8" t="s">
        <v>74</v>
      </c>
    </row>
    <row r="156" spans="1:20" ht="15" customHeight="1" x14ac:dyDescent="0.25">
      <c r="A156" s="3"/>
      <c r="B156" s="66" t="s">
        <v>21</v>
      </c>
      <c r="C156" s="3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8"/>
    </row>
    <row r="157" spans="1:20" ht="15" customHeight="1" x14ac:dyDescent="0.25">
      <c r="A157" s="3"/>
      <c r="B157" s="66"/>
      <c r="C157" s="3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8"/>
    </row>
    <row r="158" spans="1:20" ht="15" customHeight="1" x14ac:dyDescent="0.25">
      <c r="A158" s="3"/>
      <c r="B158" s="66"/>
      <c r="C158" s="3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8"/>
    </row>
    <row r="159" spans="1:20" ht="15" customHeight="1" x14ac:dyDescent="0.25">
      <c r="A159" s="3"/>
      <c r="B159" s="66"/>
      <c r="C159" s="3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48"/>
    </row>
    <row r="160" spans="1:20" ht="15" customHeight="1" x14ac:dyDescent="0.25">
      <c r="A160" s="3"/>
      <c r="B160" s="66"/>
      <c r="C160" s="3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48"/>
    </row>
    <row r="161" spans="1:21" ht="15" customHeight="1" x14ac:dyDescent="0.25">
      <c r="A161" s="3"/>
      <c r="B161" s="11"/>
      <c r="C161" s="3"/>
      <c r="D161" s="64" t="str">
        <f>IF(B145="","",IF(B145="In-Kind","Please indicate the type &amp; value of the in-kind services provided and the additional required cash contribution in the Notes section above.",IF(B145="Stock","Using the Notes section, please provide the name of the stock and the number of shares donated.",IF(B145="personal property","Please list the donated items in the notes section above",IF(B145="cash","Please enter the donation check number in the notes section above",IF(B145="real property","Please enter details of the property transaction including the physical address in the notes section above"))))))</f>
        <v/>
      </c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3"/>
    </row>
    <row r="162" spans="1:21" ht="15" customHeight="1" x14ac:dyDescent="0.25">
      <c r="A162" s="3"/>
      <c r="B162" s="4"/>
      <c r="C162" s="3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3"/>
    </row>
    <row r="163" spans="1:21" ht="15" customHeight="1" x14ac:dyDescent="0.25">
      <c r="A163" s="3"/>
      <c r="B163" s="74" t="s">
        <v>54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3"/>
    </row>
    <row r="164" spans="1:21" ht="15" customHeight="1" x14ac:dyDescent="0.25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21" ht="15" customHeight="1" x14ac:dyDescent="0.25">
      <c r="A165" s="3"/>
      <c r="B165" s="6" t="s">
        <v>1</v>
      </c>
      <c r="C165" s="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3"/>
      <c r="U165" s="2" t="str">
        <f>IF(D165="","",1)</f>
        <v/>
      </c>
    </row>
    <row r="166" spans="1:21" ht="15" customHeight="1" x14ac:dyDescent="0.25">
      <c r="A166" s="3"/>
      <c r="B166" s="4"/>
      <c r="C166" s="3"/>
      <c r="D166" s="65" t="str">
        <f>IF(N175="","",IF(D165="","Please enter the name of the donor",""))</f>
        <v/>
      </c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3"/>
    </row>
    <row r="167" spans="1:21" ht="15" customHeight="1" x14ac:dyDescent="0.25">
      <c r="A167" s="3"/>
      <c r="B167" s="6" t="s">
        <v>2</v>
      </c>
      <c r="C167" s="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3"/>
    </row>
    <row r="168" spans="1:21" ht="15" customHeight="1" x14ac:dyDescent="0.25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21" ht="15" customHeight="1" x14ac:dyDescent="0.25">
      <c r="A169" s="3"/>
      <c r="B169" s="12" t="s">
        <v>6</v>
      </c>
      <c r="C169" s="7"/>
      <c r="D169" s="63"/>
      <c r="E169" s="63"/>
      <c r="F169" s="63"/>
      <c r="G169" s="63"/>
      <c r="H169" s="63"/>
      <c r="I169" s="4"/>
      <c r="J169" s="8" t="s">
        <v>7</v>
      </c>
      <c r="K169" s="3"/>
      <c r="L169" s="1"/>
      <c r="M169" s="3"/>
      <c r="N169" s="8" t="s">
        <v>8</v>
      </c>
      <c r="O169" s="3"/>
      <c r="P169" s="1"/>
      <c r="Q169" s="3"/>
    </row>
    <row r="170" spans="1:21" ht="15" customHeight="1" x14ac:dyDescent="0.2">
      <c r="A170" s="3"/>
      <c r="B170" s="4"/>
      <c r="C170" s="3"/>
      <c r="D170" s="3"/>
      <c r="E170" s="3"/>
      <c r="F170" s="3"/>
      <c r="G170" s="3"/>
      <c r="H170" s="3"/>
      <c r="I170" s="3"/>
      <c r="J170" s="85" t="str">
        <f>IF(J173="","",IF(J173&lt;500,"Minimum Donation is $500",""))</f>
        <v/>
      </c>
      <c r="K170" s="85"/>
      <c r="L170" s="85"/>
      <c r="M170" s="3"/>
      <c r="N170" s="3"/>
      <c r="O170" s="3"/>
      <c r="P170" s="3"/>
      <c r="Q170" s="3"/>
    </row>
    <row r="171" spans="1:21" ht="15" customHeight="1" x14ac:dyDescent="0.25">
      <c r="A171" s="3"/>
      <c r="B171" s="8" t="s">
        <v>35</v>
      </c>
      <c r="C171" s="3"/>
      <c r="D171" s="73" t="s">
        <v>36</v>
      </c>
      <c r="E171" s="73"/>
      <c r="F171" s="73"/>
      <c r="G171" s="73"/>
      <c r="H171" s="73"/>
      <c r="I171" s="7"/>
      <c r="J171" s="58" t="s">
        <v>72</v>
      </c>
      <c r="K171" s="58"/>
      <c r="L171" s="58"/>
      <c r="M171" s="7"/>
      <c r="N171" s="58" t="s">
        <v>65</v>
      </c>
      <c r="O171" s="58"/>
      <c r="P171" s="58"/>
      <c r="Q171" s="3"/>
    </row>
    <row r="172" spans="1:21" ht="2.1" customHeight="1" x14ac:dyDescent="0.25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21" ht="15" customHeight="1" x14ac:dyDescent="0.25">
      <c r="A173" s="3"/>
      <c r="B173" s="31"/>
      <c r="C173" s="3"/>
      <c r="D173" s="59"/>
      <c r="E173" s="59"/>
      <c r="F173" s="59"/>
      <c r="G173" s="59"/>
      <c r="H173" s="59"/>
      <c r="I173" s="3"/>
      <c r="J173" s="60"/>
      <c r="K173" s="60"/>
      <c r="L173" s="60"/>
      <c r="M173" s="9"/>
      <c r="N173" s="61" t="str">
        <f>IF(N175="","",IF(N175&lt;250,15,ROUND((0.06*N175),2)))</f>
        <v/>
      </c>
      <c r="O173" s="61"/>
      <c r="P173" s="61"/>
      <c r="Q173" s="3"/>
      <c r="R173" s="35" t="str">
        <f>IF(J173="","",J173)</f>
        <v/>
      </c>
      <c r="T173" s="35" t="str">
        <f>N173</f>
        <v/>
      </c>
    </row>
    <row r="174" spans="1:21" ht="15" customHeight="1" x14ac:dyDescent="0.25">
      <c r="A174" s="3"/>
      <c r="B174" s="57" t="str">
        <f>IF(B173="","",IF(B173="Cash","Please enter the donation check number in the notes section below",IF(B173="Stock","Please enter the name of the stock and the number of shares in the notes section below",IF(B173="personal property","Please list the donated items in the notes section below",IF(B173="in-kind","Please indicate the type &amp; value of the in-kind services provided and the additional required cash contribution in the notes section below",IF(B173="real property","Please enter details of the property transaction including the physical address in the notes section below"))))))</f>
        <v/>
      </c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3"/>
    </row>
    <row r="175" spans="1:21" ht="15" customHeight="1" x14ac:dyDescent="0.25">
      <c r="A175" s="3"/>
      <c r="B175" s="62" t="s">
        <v>22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3"/>
      <c r="N175" s="60"/>
      <c r="O175" s="60"/>
      <c r="P175" s="60"/>
      <c r="Q175" s="3"/>
      <c r="S175" s="35" t="str">
        <f>IF(N175="","",N175)</f>
        <v/>
      </c>
    </row>
    <row r="176" spans="1:21" ht="15" customHeight="1" x14ac:dyDescent="0.25">
      <c r="A176" s="3"/>
      <c r="B176" s="55" t="str">
        <f>IF(N175="","",IF(N175&lt;0.5*J173,"Amount of donation not considered for NIP credit",""))</f>
        <v/>
      </c>
      <c r="C176" s="55"/>
      <c r="D176" s="55"/>
      <c r="E176" s="55"/>
      <c r="F176" s="55"/>
      <c r="G176" s="55"/>
      <c r="H176" s="55"/>
      <c r="I176" s="55"/>
      <c r="J176" s="55"/>
      <c r="K176" s="45"/>
      <c r="L176" s="46" t="str">
        <f>IF(B176="","",J173-(N175*2))</f>
        <v/>
      </c>
      <c r="M176" s="3"/>
      <c r="N176" s="64" t="str">
        <f>IF(N175="","",IF(N175/J173&gt;0.5,"Amount of credit given is too high",""))</f>
        <v/>
      </c>
      <c r="O176" s="64"/>
      <c r="P176" s="64"/>
      <c r="Q176" s="3"/>
    </row>
    <row r="177" spans="1:17" ht="15" customHeight="1" x14ac:dyDescent="0.25">
      <c r="A177" s="3"/>
      <c r="B177" s="62" t="s">
        <v>23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3"/>
      <c r="N177" s="76"/>
      <c r="O177" s="76"/>
      <c r="P177" s="76"/>
      <c r="Q177" s="3"/>
    </row>
    <row r="178" spans="1:17" ht="15" customHeight="1" x14ac:dyDescent="0.25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" customHeight="1" x14ac:dyDescent="0.25">
      <c r="A179" s="3"/>
      <c r="B179" s="62" t="s">
        <v>24</v>
      </c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3"/>
      <c r="N179" s="76"/>
      <c r="O179" s="76"/>
      <c r="P179" s="76"/>
      <c r="Q179" s="3"/>
    </row>
    <row r="180" spans="1:17" ht="15" customHeight="1" x14ac:dyDescent="0.25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" customHeight="1" x14ac:dyDescent="0.25">
      <c r="A181" s="3"/>
      <c r="B181" s="62" t="s">
        <v>25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3"/>
      <c r="N181" s="76"/>
      <c r="O181" s="76"/>
      <c r="P181" s="76"/>
      <c r="Q181" s="3"/>
    </row>
    <row r="182" spans="1:17" ht="15" customHeight="1" x14ac:dyDescent="0.25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" customHeight="1" x14ac:dyDescent="0.25">
      <c r="A183" s="3"/>
      <c r="B183" s="6" t="s">
        <v>11</v>
      </c>
      <c r="C183" s="3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8" t="s">
        <v>74</v>
      </c>
    </row>
    <row r="184" spans="1:17" ht="15" customHeight="1" x14ac:dyDescent="0.25">
      <c r="A184" s="3"/>
      <c r="B184" s="66" t="s">
        <v>21</v>
      </c>
      <c r="C184" s="3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8"/>
    </row>
    <row r="185" spans="1:17" ht="15" customHeight="1" x14ac:dyDescent="0.25">
      <c r="A185" s="3"/>
      <c r="B185" s="66"/>
      <c r="C185" s="3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8"/>
    </row>
    <row r="186" spans="1:17" ht="15" customHeight="1" x14ac:dyDescent="0.25">
      <c r="A186" s="3"/>
      <c r="B186" s="66"/>
      <c r="C186" s="3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8"/>
    </row>
    <row r="187" spans="1:17" ht="15" customHeight="1" x14ac:dyDescent="0.25">
      <c r="A187" s="3"/>
      <c r="B187" s="66"/>
      <c r="C187" s="3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48"/>
    </row>
    <row r="188" spans="1:17" ht="15" customHeight="1" x14ac:dyDescent="0.25">
      <c r="A188" s="3"/>
      <c r="B188" s="66"/>
      <c r="C188" s="3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48"/>
    </row>
    <row r="189" spans="1:17" ht="15" customHeight="1" x14ac:dyDescent="0.25">
      <c r="A189" s="3"/>
      <c r="B189" s="11"/>
      <c r="C189" s="3"/>
      <c r="D189" s="64" t="str">
        <f>IF(B173="","",IF(B173="In-Kind","Please indicate the type &amp; value of the in-kind services provided and the additional required cash contribution in the Notes section above.",IF(B173="Stock","Using the Notes section, please provide the name of the stock and the number of shares donated.",IF(B173="personal property","Please list the donated items in the notes section above",IF(B173="cash","Please enter the donation check number in the notes section above",IF(B173="real property","Please enter details of the property transaction including the physical address in the notes section above"))))))</f>
        <v/>
      </c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3"/>
    </row>
    <row r="190" spans="1:17" ht="15" customHeight="1" x14ac:dyDescent="0.25">
      <c r="A190" s="3"/>
      <c r="B190" s="4"/>
      <c r="C190" s="3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3"/>
    </row>
    <row r="191" spans="1:17" ht="15" customHeight="1" x14ac:dyDescent="0.25">
      <c r="A191" s="3"/>
      <c r="B191" s="74" t="s">
        <v>55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3"/>
    </row>
    <row r="192" spans="1:17" ht="15" customHeight="1" x14ac:dyDescent="0.25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21" ht="15" customHeight="1" x14ac:dyDescent="0.25">
      <c r="A193" s="3"/>
      <c r="B193" s="6" t="s">
        <v>1</v>
      </c>
      <c r="C193" s="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3"/>
      <c r="U193" s="2" t="str">
        <f>IF(D193="","",1)</f>
        <v/>
      </c>
    </row>
    <row r="194" spans="1:21" ht="15" customHeight="1" x14ac:dyDescent="0.25">
      <c r="A194" s="3"/>
      <c r="B194" s="4"/>
      <c r="C194" s="3"/>
      <c r="D194" s="65" t="str">
        <f>IF(N203="","",IF(D193="","Please enter the name of the donor",""))</f>
        <v/>
      </c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3"/>
    </row>
    <row r="195" spans="1:21" ht="15" customHeight="1" x14ac:dyDescent="0.25">
      <c r="A195" s="3"/>
      <c r="B195" s="6" t="s">
        <v>2</v>
      </c>
      <c r="C195" s="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3"/>
    </row>
    <row r="196" spans="1:21" ht="15" customHeight="1" x14ac:dyDescent="0.25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21" ht="15" customHeight="1" x14ac:dyDescent="0.25">
      <c r="A197" s="3"/>
      <c r="B197" s="12" t="s">
        <v>6</v>
      </c>
      <c r="C197" s="7"/>
      <c r="D197" s="63"/>
      <c r="E197" s="63"/>
      <c r="F197" s="63"/>
      <c r="G197" s="63"/>
      <c r="H197" s="63"/>
      <c r="I197" s="4"/>
      <c r="J197" s="8" t="s">
        <v>7</v>
      </c>
      <c r="K197" s="3"/>
      <c r="L197" s="1"/>
      <c r="M197" s="3"/>
      <c r="N197" s="8" t="s">
        <v>8</v>
      </c>
      <c r="O197" s="3"/>
      <c r="P197" s="1"/>
      <c r="Q197" s="3"/>
    </row>
    <row r="198" spans="1:21" ht="15" customHeight="1" x14ac:dyDescent="0.2">
      <c r="A198" s="3"/>
      <c r="B198" s="4"/>
      <c r="C198" s="3"/>
      <c r="D198" s="3"/>
      <c r="E198" s="3"/>
      <c r="F198" s="3"/>
      <c r="G198" s="3"/>
      <c r="H198" s="3"/>
      <c r="I198" s="3"/>
      <c r="J198" s="85" t="str">
        <f>IF(J201="","",IF(J201&lt;500,"Minimum Donation is $500",""))</f>
        <v/>
      </c>
      <c r="K198" s="85"/>
      <c r="L198" s="85"/>
      <c r="M198" s="3"/>
      <c r="N198" s="3"/>
      <c r="O198" s="3"/>
      <c r="P198" s="3"/>
      <c r="Q198" s="3"/>
    </row>
    <row r="199" spans="1:21" ht="15" customHeight="1" x14ac:dyDescent="0.25">
      <c r="A199" s="3"/>
      <c r="B199" s="8" t="s">
        <v>35</v>
      </c>
      <c r="C199" s="3"/>
      <c r="D199" s="73" t="s">
        <v>36</v>
      </c>
      <c r="E199" s="73"/>
      <c r="F199" s="73"/>
      <c r="G199" s="73"/>
      <c r="H199" s="73"/>
      <c r="I199" s="7"/>
      <c r="J199" s="58" t="s">
        <v>72</v>
      </c>
      <c r="K199" s="58"/>
      <c r="L199" s="58"/>
      <c r="M199" s="7"/>
      <c r="N199" s="58" t="s">
        <v>65</v>
      </c>
      <c r="O199" s="58"/>
      <c r="P199" s="58"/>
      <c r="Q199" s="3"/>
    </row>
    <row r="200" spans="1:21" ht="2.1" customHeight="1" x14ac:dyDescent="0.25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21" ht="15" customHeight="1" x14ac:dyDescent="0.25">
      <c r="A201" s="3"/>
      <c r="B201" s="31"/>
      <c r="C201" s="3"/>
      <c r="D201" s="59"/>
      <c r="E201" s="59"/>
      <c r="F201" s="59"/>
      <c r="G201" s="59"/>
      <c r="H201" s="59"/>
      <c r="I201" s="3"/>
      <c r="J201" s="60"/>
      <c r="K201" s="60"/>
      <c r="L201" s="60"/>
      <c r="M201" s="9"/>
      <c r="N201" s="61" t="str">
        <f>IF(N203="","",IF(N203&lt;250,15,ROUND((0.06*N203),2)))</f>
        <v/>
      </c>
      <c r="O201" s="61"/>
      <c r="P201" s="61"/>
      <c r="Q201" s="3"/>
      <c r="R201" s="35" t="str">
        <f>IF(J201="","",J201)</f>
        <v/>
      </c>
      <c r="T201" s="35" t="str">
        <f>N201</f>
        <v/>
      </c>
    </row>
    <row r="202" spans="1:21" ht="15" customHeight="1" x14ac:dyDescent="0.25">
      <c r="A202" s="3"/>
      <c r="B202" s="57" t="str">
        <f>IF(B201="","",IF(B201="Cash","Please enter the donation check number in the notes section below",IF(B201="Stock","Please enter the name of the stock and the number of shares in the notes section below",IF(B201="personal property","Please list the donated items in the notes section below",IF(B201="in-kind","Please indicate the type &amp; value of the in-kind services provided and the additional required cash contribution in the notes section below",IF(B201="real property","Please enter details of the property transaction including the physical address in the notes section below"))))))</f>
        <v/>
      </c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3"/>
    </row>
    <row r="203" spans="1:21" ht="15" customHeight="1" x14ac:dyDescent="0.25">
      <c r="A203" s="3"/>
      <c r="B203" s="62" t="s">
        <v>22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3"/>
      <c r="N203" s="60"/>
      <c r="O203" s="60"/>
      <c r="P203" s="60"/>
      <c r="Q203" s="3"/>
      <c r="S203" s="35" t="str">
        <f>IF(N203="","",N203)</f>
        <v/>
      </c>
    </row>
    <row r="204" spans="1:21" ht="15" customHeight="1" x14ac:dyDescent="0.25">
      <c r="A204" s="3"/>
      <c r="B204" s="55" t="str">
        <f>IF(N203="","",IF(N203&lt;0.5*J201,"Amount of donation not considered for NIP credit",""))</f>
        <v/>
      </c>
      <c r="C204" s="55"/>
      <c r="D204" s="55"/>
      <c r="E204" s="55"/>
      <c r="F204" s="55"/>
      <c r="G204" s="55"/>
      <c r="H204" s="55"/>
      <c r="I204" s="55"/>
      <c r="J204" s="55"/>
      <c r="K204" s="45"/>
      <c r="L204" s="46" t="str">
        <f>IF(B204="","",J201-(N203*2))</f>
        <v/>
      </c>
      <c r="M204" s="3"/>
      <c r="N204" s="64" t="str">
        <f>IF(N203="","",IF(N203/J201&gt;0.5,"Amount of credit given is too high",""))</f>
        <v/>
      </c>
      <c r="O204" s="64"/>
      <c r="P204" s="64"/>
      <c r="Q204" s="3"/>
    </row>
    <row r="205" spans="1:21" ht="15" customHeight="1" x14ac:dyDescent="0.25">
      <c r="A205" s="3"/>
      <c r="B205" s="62" t="s">
        <v>23</v>
      </c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3"/>
      <c r="N205" s="76"/>
      <c r="O205" s="76"/>
      <c r="P205" s="76"/>
      <c r="Q205" s="3"/>
    </row>
    <row r="206" spans="1:21" ht="15" customHeight="1" x14ac:dyDescent="0.25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21" ht="15" customHeight="1" x14ac:dyDescent="0.25">
      <c r="A207" s="3"/>
      <c r="B207" s="62" t="s">
        <v>24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3"/>
      <c r="N207" s="76"/>
      <c r="O207" s="76"/>
      <c r="P207" s="76"/>
      <c r="Q207" s="3"/>
    </row>
    <row r="208" spans="1:21" ht="15" customHeight="1" x14ac:dyDescent="0.25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21" ht="15" customHeight="1" x14ac:dyDescent="0.25">
      <c r="A209" s="3"/>
      <c r="B209" s="62" t="s">
        <v>25</v>
      </c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3"/>
      <c r="N209" s="76"/>
      <c r="O209" s="76"/>
      <c r="P209" s="76"/>
      <c r="Q209" s="3"/>
    </row>
    <row r="210" spans="1:21" ht="15" customHeight="1" x14ac:dyDescent="0.25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21" ht="15" customHeight="1" x14ac:dyDescent="0.25">
      <c r="A211" s="3"/>
      <c r="B211" s="6" t="s">
        <v>11</v>
      </c>
      <c r="C211" s="3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8" t="s">
        <v>74</v>
      </c>
    </row>
    <row r="212" spans="1:21" ht="15" customHeight="1" x14ac:dyDescent="0.25">
      <c r="A212" s="3"/>
      <c r="B212" s="66" t="s">
        <v>21</v>
      </c>
      <c r="C212" s="3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8"/>
    </row>
    <row r="213" spans="1:21" ht="15" customHeight="1" x14ac:dyDescent="0.25">
      <c r="A213" s="3"/>
      <c r="B213" s="66"/>
      <c r="C213" s="3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8"/>
    </row>
    <row r="214" spans="1:21" ht="15" customHeight="1" x14ac:dyDescent="0.25">
      <c r="A214" s="3"/>
      <c r="B214" s="66"/>
      <c r="C214" s="3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8"/>
    </row>
    <row r="215" spans="1:21" ht="15" customHeight="1" x14ac:dyDescent="0.25">
      <c r="A215" s="3"/>
      <c r="B215" s="66"/>
      <c r="C215" s="3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48"/>
    </row>
    <row r="216" spans="1:21" ht="15" customHeight="1" x14ac:dyDescent="0.25">
      <c r="A216" s="3"/>
      <c r="B216" s="66"/>
      <c r="C216" s="3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48"/>
    </row>
    <row r="217" spans="1:21" ht="15" customHeight="1" x14ac:dyDescent="0.25">
      <c r="A217" s="3"/>
      <c r="B217" s="11"/>
      <c r="C217" s="3"/>
      <c r="D217" s="64" t="str">
        <f>IF(B201="","",IF(B201="In-Kind","Please indicate the type &amp; value of the in-kind services provided and the additional required cash contribution in the Notes section above.",IF(B201="Stock","Using the Notes section, please provide the name of the stock and the number of shares donated.",IF(B201="personal property","Please list the donated items in the notes section above",IF(B201="cash","Please enter the donation check number in the notes section above",IF(B201="real property","Please enter details of the property transaction including the physical address in the notes section above"))))))</f>
        <v/>
      </c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3"/>
    </row>
    <row r="218" spans="1:21" ht="15" customHeight="1" x14ac:dyDescent="0.25">
      <c r="A218" s="3"/>
      <c r="B218" s="4"/>
      <c r="C218" s="3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3"/>
    </row>
    <row r="219" spans="1:21" ht="15" customHeight="1" x14ac:dyDescent="0.25">
      <c r="A219" s="3"/>
      <c r="B219" s="74" t="s">
        <v>56</v>
      </c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3"/>
    </row>
    <row r="220" spans="1:21" ht="15" customHeight="1" x14ac:dyDescent="0.25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21" ht="15" customHeight="1" x14ac:dyDescent="0.25">
      <c r="A221" s="3"/>
      <c r="B221" s="6" t="s">
        <v>1</v>
      </c>
      <c r="C221" s="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3"/>
      <c r="U221" s="2" t="str">
        <f>IF(D221="","",1)</f>
        <v/>
      </c>
    </row>
    <row r="222" spans="1:21" ht="15" customHeight="1" x14ac:dyDescent="0.25">
      <c r="A222" s="3"/>
      <c r="B222" s="4"/>
      <c r="C222" s="3"/>
      <c r="D222" s="65" t="str">
        <f>IF(N231="","",IF(D221="","Please enter the name of the donor",""))</f>
        <v/>
      </c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3"/>
    </row>
    <row r="223" spans="1:21" ht="15" customHeight="1" x14ac:dyDescent="0.25">
      <c r="A223" s="3"/>
      <c r="B223" s="6" t="s">
        <v>2</v>
      </c>
      <c r="C223" s="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3"/>
    </row>
    <row r="224" spans="1:21" ht="15" customHeight="1" x14ac:dyDescent="0.25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20" ht="15" customHeight="1" x14ac:dyDescent="0.25">
      <c r="A225" s="3"/>
      <c r="B225" s="12" t="s">
        <v>6</v>
      </c>
      <c r="C225" s="7"/>
      <c r="D225" s="63"/>
      <c r="E225" s="63"/>
      <c r="F225" s="63"/>
      <c r="G225" s="63"/>
      <c r="H225" s="63"/>
      <c r="I225" s="4"/>
      <c r="J225" s="8" t="s">
        <v>7</v>
      </c>
      <c r="K225" s="3"/>
      <c r="L225" s="1"/>
      <c r="M225" s="3"/>
      <c r="N225" s="8" t="s">
        <v>8</v>
      </c>
      <c r="O225" s="3"/>
      <c r="P225" s="1"/>
      <c r="Q225" s="3"/>
    </row>
    <row r="226" spans="1:20" ht="15" customHeight="1" x14ac:dyDescent="0.2">
      <c r="A226" s="3"/>
      <c r="B226" s="4"/>
      <c r="C226" s="3"/>
      <c r="D226" s="3"/>
      <c r="E226" s="3"/>
      <c r="F226" s="3"/>
      <c r="G226" s="3"/>
      <c r="H226" s="3"/>
      <c r="I226" s="3"/>
      <c r="J226" s="85" t="str">
        <f>IF(J229="","",IF(J229&lt;500,"Minimum Donation is $500",""))</f>
        <v/>
      </c>
      <c r="K226" s="85"/>
      <c r="L226" s="85"/>
      <c r="M226" s="3"/>
      <c r="N226" s="3"/>
      <c r="O226" s="3"/>
      <c r="P226" s="3"/>
      <c r="Q226" s="3"/>
    </row>
    <row r="227" spans="1:20" ht="15" customHeight="1" x14ac:dyDescent="0.25">
      <c r="A227" s="3"/>
      <c r="B227" s="8" t="s">
        <v>35</v>
      </c>
      <c r="C227" s="3"/>
      <c r="D227" s="73" t="s">
        <v>36</v>
      </c>
      <c r="E227" s="73"/>
      <c r="F227" s="73"/>
      <c r="G227" s="73"/>
      <c r="H227" s="73"/>
      <c r="I227" s="7"/>
      <c r="J227" s="58" t="s">
        <v>72</v>
      </c>
      <c r="K227" s="58"/>
      <c r="L227" s="58"/>
      <c r="M227" s="7"/>
      <c r="N227" s="58" t="s">
        <v>65</v>
      </c>
      <c r="O227" s="58"/>
      <c r="P227" s="58"/>
      <c r="Q227" s="3"/>
    </row>
    <row r="228" spans="1:20" ht="2.1" customHeight="1" x14ac:dyDescent="0.25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20" ht="15" customHeight="1" x14ac:dyDescent="0.25">
      <c r="A229" s="3"/>
      <c r="B229" s="31"/>
      <c r="C229" s="3"/>
      <c r="D229" s="59"/>
      <c r="E229" s="59"/>
      <c r="F229" s="59"/>
      <c r="G229" s="59"/>
      <c r="H229" s="59"/>
      <c r="I229" s="3"/>
      <c r="J229" s="60"/>
      <c r="K229" s="60"/>
      <c r="L229" s="60"/>
      <c r="M229" s="9"/>
      <c r="N229" s="61" t="str">
        <f>IF(N231="","",IF(N231&lt;250,15,ROUND((0.06*N231),2)))</f>
        <v/>
      </c>
      <c r="O229" s="61"/>
      <c r="P229" s="61"/>
      <c r="Q229" s="3"/>
      <c r="R229" s="35" t="str">
        <f>IF(J229="","",J229)</f>
        <v/>
      </c>
      <c r="T229" s="35" t="str">
        <f>N229</f>
        <v/>
      </c>
    </row>
    <row r="230" spans="1:20" ht="15" customHeight="1" x14ac:dyDescent="0.25">
      <c r="A230" s="3"/>
      <c r="B230" s="57" t="str">
        <f>IF(B229="","",IF(B229="Cash","Please enter the donation check number in the notes section below",IF(B229="Stock","Please enter the name of the stock and the number of shares in the notes section below",IF(B229="personal property","Please list the donated items in the notes section below",IF(B229="in-kind","Please indicate the type &amp; value of the in-kind services provided and the additional required cash contribution in the notes section below",IF(B229="real property","Please enter details of the property transaction including the physical address in the notes section below"))))))</f>
        <v/>
      </c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3"/>
    </row>
    <row r="231" spans="1:20" ht="15" customHeight="1" x14ac:dyDescent="0.25">
      <c r="A231" s="3"/>
      <c r="B231" s="62" t="s">
        <v>22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3"/>
      <c r="N231" s="60"/>
      <c r="O231" s="60"/>
      <c r="P231" s="60"/>
      <c r="Q231" s="3"/>
      <c r="S231" s="35" t="str">
        <f>IF(N231="","",N231)</f>
        <v/>
      </c>
    </row>
    <row r="232" spans="1:20" ht="15" customHeight="1" x14ac:dyDescent="0.25">
      <c r="A232" s="3"/>
      <c r="B232" s="55" t="str">
        <f>IF(N231="","",IF(N231&lt;0.5*J229,"Amount of donation not considered for NIP credit",""))</f>
        <v/>
      </c>
      <c r="C232" s="55"/>
      <c r="D232" s="55"/>
      <c r="E232" s="55"/>
      <c r="F232" s="55"/>
      <c r="G232" s="55"/>
      <c r="H232" s="55"/>
      <c r="I232" s="55"/>
      <c r="J232" s="55"/>
      <c r="K232" s="45"/>
      <c r="L232" s="46" t="str">
        <f>IF(B232="","",J229-(N231*2))</f>
        <v/>
      </c>
      <c r="M232" s="3"/>
      <c r="N232" s="64" t="str">
        <f>IF(N231="","",IF(N231/J229&gt;0.5,"Amount of credit given is too high",""))</f>
        <v/>
      </c>
      <c r="O232" s="64"/>
      <c r="P232" s="64"/>
      <c r="Q232" s="3"/>
    </row>
    <row r="233" spans="1:20" ht="15" customHeight="1" x14ac:dyDescent="0.25">
      <c r="A233" s="3"/>
      <c r="B233" s="62" t="s">
        <v>23</v>
      </c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3"/>
      <c r="N233" s="76"/>
      <c r="O233" s="76"/>
      <c r="P233" s="76"/>
      <c r="Q233" s="3"/>
    </row>
    <row r="234" spans="1:20" ht="15" customHeight="1" x14ac:dyDescent="0.25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20" ht="15" customHeight="1" x14ac:dyDescent="0.25">
      <c r="A235" s="3"/>
      <c r="B235" s="62" t="s">
        <v>24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3"/>
      <c r="N235" s="76"/>
      <c r="O235" s="76"/>
      <c r="P235" s="76"/>
      <c r="Q235" s="3"/>
    </row>
    <row r="236" spans="1:20" ht="15" customHeight="1" x14ac:dyDescent="0.25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20" ht="15" customHeight="1" x14ac:dyDescent="0.25">
      <c r="A237" s="3"/>
      <c r="B237" s="62" t="s">
        <v>25</v>
      </c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3"/>
      <c r="N237" s="76"/>
      <c r="O237" s="76"/>
      <c r="P237" s="76"/>
      <c r="Q237" s="3"/>
    </row>
    <row r="238" spans="1:20" ht="15" customHeight="1" x14ac:dyDescent="0.25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20" ht="15" customHeight="1" x14ac:dyDescent="0.25">
      <c r="A239" s="3"/>
      <c r="B239" s="6" t="s">
        <v>11</v>
      </c>
      <c r="C239" s="3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8" t="s">
        <v>74</v>
      </c>
    </row>
    <row r="240" spans="1:20" ht="15" customHeight="1" x14ac:dyDescent="0.25">
      <c r="A240" s="3"/>
      <c r="B240" s="66" t="s">
        <v>21</v>
      </c>
      <c r="C240" s="3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8"/>
    </row>
    <row r="241" spans="1:21" ht="15" customHeight="1" x14ac:dyDescent="0.25">
      <c r="A241" s="3"/>
      <c r="B241" s="66"/>
      <c r="C241" s="3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8"/>
    </row>
    <row r="242" spans="1:21" ht="15" customHeight="1" x14ac:dyDescent="0.25">
      <c r="A242" s="3"/>
      <c r="B242" s="66"/>
      <c r="C242" s="3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8"/>
    </row>
    <row r="243" spans="1:21" ht="15" customHeight="1" x14ac:dyDescent="0.25">
      <c r="A243" s="3"/>
      <c r="B243" s="66"/>
      <c r="C243" s="3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48"/>
    </row>
    <row r="244" spans="1:21" ht="15" customHeight="1" x14ac:dyDescent="0.25">
      <c r="A244" s="3"/>
      <c r="B244" s="66"/>
      <c r="C244" s="3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48"/>
    </row>
    <row r="245" spans="1:21" ht="15" customHeight="1" x14ac:dyDescent="0.25">
      <c r="A245" s="3"/>
      <c r="B245" s="11"/>
      <c r="C245" s="3"/>
      <c r="D245" s="64" t="str">
        <f>IF(B229="","",IF(B229="In-Kind","Please indicate the type &amp; value of the in-kind services provided and the additional required cash contribution in the Notes section above.",IF(B229="Stock","Using the Notes section, please provide the name of the stock and the number of shares donated.",IF(B229="personal property","Please list the donated items in the notes section above",IF(B229="cash","Please enter the donation check number in the notes section above",IF(B229="real property","Please enter details of the property transaction including the physical address in the notes section above"))))))</f>
        <v/>
      </c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3"/>
    </row>
    <row r="246" spans="1:21" ht="15" customHeight="1" x14ac:dyDescent="0.25">
      <c r="A246" s="3"/>
      <c r="B246" s="4"/>
      <c r="C246" s="3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3"/>
    </row>
    <row r="247" spans="1:21" ht="15" customHeight="1" x14ac:dyDescent="0.25">
      <c r="A247" s="3"/>
      <c r="B247" s="74" t="s">
        <v>57</v>
      </c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3"/>
    </row>
    <row r="248" spans="1:21" ht="15" customHeight="1" x14ac:dyDescent="0.25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21" ht="15" customHeight="1" x14ac:dyDescent="0.25">
      <c r="A249" s="3"/>
      <c r="B249" s="6" t="s">
        <v>1</v>
      </c>
      <c r="C249" s="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3"/>
      <c r="U249" s="2" t="str">
        <f>IF(D249="","",1)</f>
        <v/>
      </c>
    </row>
    <row r="250" spans="1:21" ht="15" customHeight="1" x14ac:dyDescent="0.25">
      <c r="A250" s="3"/>
      <c r="B250" s="4"/>
      <c r="C250" s="3"/>
      <c r="D250" s="65" t="str">
        <f>IF(N259="","",IF(D249="","Please enter the name of the donor",""))</f>
        <v/>
      </c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3"/>
    </row>
    <row r="251" spans="1:21" ht="15" customHeight="1" x14ac:dyDescent="0.25">
      <c r="A251" s="3"/>
      <c r="B251" s="6" t="s">
        <v>2</v>
      </c>
      <c r="C251" s="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3"/>
    </row>
    <row r="252" spans="1:21" ht="15" customHeight="1" x14ac:dyDescent="0.25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21" ht="15" customHeight="1" x14ac:dyDescent="0.25">
      <c r="A253" s="3"/>
      <c r="B253" s="12" t="s">
        <v>6</v>
      </c>
      <c r="C253" s="7"/>
      <c r="D253" s="63"/>
      <c r="E253" s="63"/>
      <c r="F253" s="63"/>
      <c r="G253" s="63"/>
      <c r="H253" s="63"/>
      <c r="I253" s="4"/>
      <c r="J253" s="8" t="s">
        <v>7</v>
      </c>
      <c r="K253" s="3"/>
      <c r="L253" s="1"/>
      <c r="M253" s="3"/>
      <c r="N253" s="8" t="s">
        <v>8</v>
      </c>
      <c r="O253" s="3"/>
      <c r="P253" s="1"/>
      <c r="Q253" s="3"/>
    </row>
    <row r="254" spans="1:21" ht="15" customHeight="1" x14ac:dyDescent="0.2">
      <c r="A254" s="3"/>
      <c r="B254" s="4"/>
      <c r="C254" s="3"/>
      <c r="D254" s="3"/>
      <c r="E254" s="3"/>
      <c r="F254" s="3"/>
      <c r="G254" s="3"/>
      <c r="H254" s="3"/>
      <c r="I254" s="3"/>
      <c r="J254" s="85" t="str">
        <f>IF(J257="","",IF(J257&lt;500,"Minimum Donation is $500",""))</f>
        <v/>
      </c>
      <c r="K254" s="85"/>
      <c r="L254" s="85"/>
      <c r="M254" s="3"/>
      <c r="N254" s="3"/>
      <c r="O254" s="3"/>
      <c r="P254" s="3"/>
      <c r="Q254" s="3"/>
    </row>
    <row r="255" spans="1:21" ht="15" customHeight="1" x14ac:dyDescent="0.25">
      <c r="A255" s="3"/>
      <c r="B255" s="8" t="s">
        <v>35</v>
      </c>
      <c r="C255" s="3"/>
      <c r="D255" s="73" t="s">
        <v>36</v>
      </c>
      <c r="E255" s="73"/>
      <c r="F255" s="73"/>
      <c r="G255" s="73"/>
      <c r="H255" s="73"/>
      <c r="I255" s="7"/>
      <c r="J255" s="58" t="s">
        <v>72</v>
      </c>
      <c r="K255" s="58"/>
      <c r="L255" s="58"/>
      <c r="M255" s="7"/>
      <c r="N255" s="58" t="s">
        <v>65</v>
      </c>
      <c r="O255" s="58"/>
      <c r="P255" s="58"/>
      <c r="Q255" s="3"/>
    </row>
    <row r="256" spans="1:21" ht="2.1" customHeight="1" x14ac:dyDescent="0.25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20" ht="15" customHeight="1" x14ac:dyDescent="0.25">
      <c r="A257" s="3"/>
      <c r="B257" s="31"/>
      <c r="C257" s="3"/>
      <c r="D257" s="59"/>
      <c r="E257" s="59"/>
      <c r="F257" s="59"/>
      <c r="G257" s="59"/>
      <c r="H257" s="59"/>
      <c r="I257" s="3"/>
      <c r="J257" s="60"/>
      <c r="K257" s="60"/>
      <c r="L257" s="60"/>
      <c r="M257" s="9"/>
      <c r="N257" s="61" t="str">
        <f>IF(N259="","",IF(N259&lt;250,15,ROUND((0.06*N259),2)))</f>
        <v/>
      </c>
      <c r="O257" s="61"/>
      <c r="P257" s="61"/>
      <c r="Q257" s="3"/>
      <c r="R257" s="35" t="str">
        <f>IF(J257="","",J257)</f>
        <v/>
      </c>
      <c r="T257" s="35" t="str">
        <f>N257</f>
        <v/>
      </c>
    </row>
    <row r="258" spans="1:20" ht="15" customHeight="1" x14ac:dyDescent="0.25">
      <c r="A258" s="3"/>
      <c r="B258" s="57" t="str">
        <f>IF(B257="","",IF(B257="Cash","Please enter the donation check number in the notes section below",IF(B257="Stock","Please enter the name of the stock and the number of shares in the notes section below",IF(B257="personal property","Please list the donated items in the notes section below",IF(B257="in-kind","Please indicate the type &amp; value of the in-kind services provided and the additional required cash contribution in the notes section below",IF(B257="real property","Please enter details of the property transaction including the physical address in the notes section below"))))))</f>
        <v/>
      </c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3"/>
    </row>
    <row r="259" spans="1:20" ht="15" customHeight="1" x14ac:dyDescent="0.25">
      <c r="A259" s="3"/>
      <c r="B259" s="62" t="s">
        <v>22</v>
      </c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3"/>
      <c r="N259" s="60"/>
      <c r="O259" s="60"/>
      <c r="P259" s="60"/>
      <c r="Q259" s="3"/>
      <c r="S259" s="35" t="str">
        <f>IF(N259="","",N259)</f>
        <v/>
      </c>
    </row>
    <row r="260" spans="1:20" ht="15" customHeight="1" x14ac:dyDescent="0.25">
      <c r="A260" s="3"/>
      <c r="B260" s="55" t="str">
        <f>IF(N259="","",IF(N259&lt;0.5*J257,"Amount of donation not considered for NIP credit",""))</f>
        <v/>
      </c>
      <c r="C260" s="55"/>
      <c r="D260" s="55"/>
      <c r="E260" s="55"/>
      <c r="F260" s="55"/>
      <c r="G260" s="55"/>
      <c r="H260" s="55"/>
      <c r="I260" s="55"/>
      <c r="J260" s="55"/>
      <c r="K260" s="45"/>
      <c r="L260" s="46" t="str">
        <f>IF(B260="","",J257-(N259*2))</f>
        <v/>
      </c>
      <c r="M260" s="3"/>
      <c r="N260" s="64" t="str">
        <f>IF(N259="","",IF(N259/J257&gt;0.5,"Amount of credit given is too high",""))</f>
        <v/>
      </c>
      <c r="O260" s="64"/>
      <c r="P260" s="64"/>
      <c r="Q260" s="3"/>
    </row>
    <row r="261" spans="1:20" ht="15" customHeight="1" x14ac:dyDescent="0.25">
      <c r="A261" s="3"/>
      <c r="B261" s="62" t="s">
        <v>23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3"/>
      <c r="N261" s="76"/>
      <c r="O261" s="76"/>
      <c r="P261" s="76"/>
      <c r="Q261" s="3"/>
    </row>
    <row r="262" spans="1:20" ht="15" customHeight="1" x14ac:dyDescent="0.25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20" ht="15" customHeight="1" x14ac:dyDescent="0.25">
      <c r="A263" s="3"/>
      <c r="B263" s="62" t="s">
        <v>24</v>
      </c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3"/>
      <c r="N263" s="76"/>
      <c r="O263" s="76"/>
      <c r="P263" s="76"/>
      <c r="Q263" s="3"/>
    </row>
    <row r="264" spans="1:20" ht="15" customHeight="1" x14ac:dyDescent="0.25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20" ht="15" customHeight="1" x14ac:dyDescent="0.25">
      <c r="A265" s="3"/>
      <c r="B265" s="62" t="s">
        <v>25</v>
      </c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3"/>
      <c r="N265" s="76"/>
      <c r="O265" s="76"/>
      <c r="P265" s="76"/>
      <c r="Q265" s="3"/>
    </row>
    <row r="266" spans="1:20" ht="15" customHeight="1" x14ac:dyDescent="0.25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20" ht="15" customHeight="1" x14ac:dyDescent="0.25">
      <c r="A267" s="3"/>
      <c r="B267" s="6" t="s">
        <v>11</v>
      </c>
      <c r="C267" s="3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8" t="s">
        <v>74</v>
      </c>
    </row>
    <row r="268" spans="1:20" ht="15" customHeight="1" x14ac:dyDescent="0.25">
      <c r="A268" s="3"/>
      <c r="B268" s="66" t="s">
        <v>21</v>
      </c>
      <c r="C268" s="3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8"/>
    </row>
    <row r="269" spans="1:20" ht="15" customHeight="1" x14ac:dyDescent="0.25">
      <c r="A269" s="3"/>
      <c r="B269" s="66"/>
      <c r="C269" s="3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8"/>
    </row>
    <row r="270" spans="1:20" ht="15" customHeight="1" x14ac:dyDescent="0.25">
      <c r="A270" s="3"/>
      <c r="B270" s="66"/>
      <c r="C270" s="3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8"/>
    </row>
    <row r="271" spans="1:20" ht="15" customHeight="1" x14ac:dyDescent="0.25">
      <c r="A271" s="3"/>
      <c r="B271" s="66"/>
      <c r="C271" s="3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48"/>
    </row>
    <row r="272" spans="1:20" ht="15" customHeight="1" x14ac:dyDescent="0.25">
      <c r="A272" s="3"/>
      <c r="B272" s="66"/>
      <c r="C272" s="3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48"/>
    </row>
    <row r="273" spans="1:21" ht="15" customHeight="1" x14ac:dyDescent="0.25">
      <c r="A273" s="3"/>
      <c r="B273" s="11"/>
      <c r="C273" s="3"/>
      <c r="D273" s="64" t="str">
        <f>IF(B257="","",IF(B257="In-Kind","Please indicate the type &amp; value of the in-kind services provided and the additional required cash contribution in the Notes section above.",IF(B257="Stock","Using the Notes section, please provide the name of the stock and the number of shares donated.",IF(B257="personal property","Please list the donated items in the notes section above",IF(B257="cash","Please enter the donation check number in the notes section above",IF(B257="real property","Please enter details of the property transaction including the physical address in the notes section above"))))))</f>
        <v/>
      </c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3"/>
    </row>
    <row r="274" spans="1:21" ht="15" customHeight="1" x14ac:dyDescent="0.25">
      <c r="A274" s="3"/>
      <c r="B274" s="4"/>
      <c r="C274" s="3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3"/>
    </row>
    <row r="275" spans="1:21" ht="15" customHeight="1" x14ac:dyDescent="0.25">
      <c r="A275" s="3"/>
      <c r="B275" s="74" t="s">
        <v>49</v>
      </c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3"/>
    </row>
    <row r="276" spans="1:21" ht="15" customHeight="1" x14ac:dyDescent="0.25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21" ht="15" customHeight="1" x14ac:dyDescent="0.25">
      <c r="A277" s="3"/>
      <c r="B277" s="6" t="s">
        <v>1</v>
      </c>
      <c r="C277" s="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3"/>
      <c r="U277" s="2" t="str">
        <f>IF(D277="","",1)</f>
        <v/>
      </c>
    </row>
    <row r="278" spans="1:21" ht="15" customHeight="1" x14ac:dyDescent="0.25">
      <c r="A278" s="3"/>
      <c r="B278" s="4"/>
      <c r="C278" s="3"/>
      <c r="D278" s="65" t="str">
        <f>IF(N287="","",IF(D277="","Please enter the name of the donor",""))</f>
        <v/>
      </c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3"/>
    </row>
    <row r="279" spans="1:21" ht="15" customHeight="1" x14ac:dyDescent="0.25">
      <c r="A279" s="3"/>
      <c r="B279" s="6" t="s">
        <v>2</v>
      </c>
      <c r="C279" s="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3"/>
    </row>
    <row r="280" spans="1:21" ht="15" customHeight="1" x14ac:dyDescent="0.25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21" ht="15" customHeight="1" x14ac:dyDescent="0.25">
      <c r="A281" s="3"/>
      <c r="B281" s="12" t="s">
        <v>6</v>
      </c>
      <c r="C281" s="7"/>
      <c r="D281" s="63"/>
      <c r="E281" s="63"/>
      <c r="F281" s="63"/>
      <c r="G281" s="63"/>
      <c r="H281" s="63"/>
      <c r="I281" s="4"/>
      <c r="J281" s="8" t="s">
        <v>7</v>
      </c>
      <c r="K281" s="3"/>
      <c r="L281" s="1"/>
      <c r="M281" s="3"/>
      <c r="N281" s="8" t="s">
        <v>8</v>
      </c>
      <c r="O281" s="3"/>
      <c r="P281" s="1"/>
      <c r="Q281" s="3"/>
    </row>
    <row r="282" spans="1:21" ht="15" customHeight="1" x14ac:dyDescent="0.2">
      <c r="A282" s="3"/>
      <c r="B282" s="4"/>
      <c r="C282" s="3"/>
      <c r="D282" s="3"/>
      <c r="E282" s="3"/>
      <c r="F282" s="3"/>
      <c r="G282" s="3"/>
      <c r="H282" s="3"/>
      <c r="I282" s="3"/>
      <c r="J282" s="85" t="str">
        <f>IF(J285="","",IF(J285&lt;500,"Minimum Donation is $500",""))</f>
        <v/>
      </c>
      <c r="K282" s="85"/>
      <c r="L282" s="85"/>
      <c r="M282" s="3"/>
      <c r="N282" s="3"/>
      <c r="O282" s="3"/>
      <c r="P282" s="3"/>
      <c r="Q282" s="3"/>
    </row>
    <row r="283" spans="1:21" ht="15" customHeight="1" x14ac:dyDescent="0.25">
      <c r="A283" s="3"/>
      <c r="B283" s="8" t="s">
        <v>35</v>
      </c>
      <c r="C283" s="3"/>
      <c r="D283" s="73" t="s">
        <v>36</v>
      </c>
      <c r="E283" s="73"/>
      <c r="F283" s="73"/>
      <c r="G283" s="73"/>
      <c r="H283" s="73"/>
      <c r="I283" s="7"/>
      <c r="J283" s="58" t="s">
        <v>72</v>
      </c>
      <c r="K283" s="58"/>
      <c r="L283" s="58"/>
      <c r="M283" s="7"/>
      <c r="N283" s="58" t="s">
        <v>65</v>
      </c>
      <c r="O283" s="58"/>
      <c r="P283" s="58"/>
      <c r="Q283" s="3"/>
    </row>
    <row r="284" spans="1:21" ht="2.1" customHeight="1" x14ac:dyDescent="0.25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21" ht="15" customHeight="1" x14ac:dyDescent="0.25">
      <c r="A285" s="3"/>
      <c r="B285" s="31"/>
      <c r="C285" s="3"/>
      <c r="D285" s="59"/>
      <c r="E285" s="59"/>
      <c r="F285" s="59"/>
      <c r="G285" s="59"/>
      <c r="H285" s="59"/>
      <c r="I285" s="3"/>
      <c r="J285" s="60"/>
      <c r="K285" s="60"/>
      <c r="L285" s="60"/>
      <c r="M285" s="9"/>
      <c r="N285" s="61" t="str">
        <f>IF(N287="","",IF(N287&lt;250,15,ROUND((0.06*N287),2)))</f>
        <v/>
      </c>
      <c r="O285" s="61"/>
      <c r="P285" s="61"/>
      <c r="Q285" s="3"/>
      <c r="R285" s="35" t="str">
        <f>IF(J285="","",J285)</f>
        <v/>
      </c>
      <c r="T285" s="35" t="str">
        <f>N285</f>
        <v/>
      </c>
    </row>
    <row r="286" spans="1:21" ht="15" customHeight="1" x14ac:dyDescent="0.25">
      <c r="A286" s="3"/>
      <c r="B286" s="57" t="str">
        <f>IF(B285="","",IF(B285="Cash","Please enter the donation check number in the notes section below",IF(B285="Stock","Please enter the name of the stock and the number of shares in the notes section below",IF(B285="personal property","Please list the donated items in the notes section below",IF(B285="in-kind","Please indicate the type &amp; value of the in-kind services provided and the additional required cash contribution in the notes section below",IF(B285="real property","Please enter details of the property transaction including the physical address in the notes section below"))))))</f>
        <v/>
      </c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3"/>
    </row>
    <row r="287" spans="1:21" ht="15" customHeight="1" x14ac:dyDescent="0.25">
      <c r="A287" s="3"/>
      <c r="B287" s="62" t="s">
        <v>22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3"/>
      <c r="N287" s="60"/>
      <c r="O287" s="60"/>
      <c r="P287" s="60"/>
      <c r="Q287" s="3"/>
      <c r="S287" s="35" t="str">
        <f>IF(N287="","",N287)</f>
        <v/>
      </c>
    </row>
    <row r="288" spans="1:21" ht="15" customHeight="1" x14ac:dyDescent="0.25">
      <c r="A288" s="3"/>
      <c r="B288" s="55" t="str">
        <f>IF(N287="","",IF(N287&lt;0.5*J285,"Amount of donation not considered for NIP credit",""))</f>
        <v/>
      </c>
      <c r="C288" s="55"/>
      <c r="D288" s="55"/>
      <c r="E288" s="55"/>
      <c r="F288" s="55"/>
      <c r="G288" s="55"/>
      <c r="H288" s="55"/>
      <c r="I288" s="55"/>
      <c r="J288" s="55"/>
      <c r="K288" s="45"/>
      <c r="L288" s="46" t="str">
        <f>IF(B288="","",J285-(N287*2))</f>
        <v/>
      </c>
      <c r="M288" s="3"/>
      <c r="N288" s="64" t="str">
        <f>IF(N287="","",IF(N287/J285&gt;0.5,"Amount of credit given is too high",""))</f>
        <v/>
      </c>
      <c r="O288" s="64"/>
      <c r="P288" s="64"/>
      <c r="Q288" s="3"/>
    </row>
    <row r="289" spans="1:17" ht="15" customHeight="1" x14ac:dyDescent="0.25">
      <c r="A289" s="3"/>
      <c r="B289" s="62" t="s">
        <v>23</v>
      </c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3"/>
      <c r="N289" s="76"/>
      <c r="O289" s="76"/>
      <c r="P289" s="76"/>
      <c r="Q289" s="3"/>
    </row>
    <row r="290" spans="1:17" ht="15" customHeight="1" x14ac:dyDescent="0.25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" customHeight="1" x14ac:dyDescent="0.25">
      <c r="A291" s="3"/>
      <c r="B291" s="62" t="s">
        <v>24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3"/>
      <c r="N291" s="76"/>
      <c r="O291" s="76"/>
      <c r="P291" s="76"/>
      <c r="Q291" s="3"/>
    </row>
    <row r="292" spans="1:17" ht="15" customHeight="1" x14ac:dyDescent="0.25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" customHeight="1" x14ac:dyDescent="0.25">
      <c r="A293" s="3"/>
      <c r="B293" s="62" t="s">
        <v>25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3"/>
      <c r="N293" s="76"/>
      <c r="O293" s="76"/>
      <c r="P293" s="76"/>
      <c r="Q293" s="3"/>
    </row>
    <row r="294" spans="1:17" ht="15" customHeight="1" x14ac:dyDescent="0.25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" customHeight="1" x14ac:dyDescent="0.25">
      <c r="A295" s="3"/>
      <c r="B295" s="6" t="s">
        <v>11</v>
      </c>
      <c r="C295" s="3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8" t="s">
        <v>74</v>
      </c>
    </row>
    <row r="296" spans="1:17" ht="15" customHeight="1" x14ac:dyDescent="0.25">
      <c r="A296" s="3"/>
      <c r="B296" s="66" t="s">
        <v>21</v>
      </c>
      <c r="C296" s="3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8"/>
    </row>
    <row r="297" spans="1:17" ht="15" customHeight="1" x14ac:dyDescent="0.25">
      <c r="A297" s="3"/>
      <c r="B297" s="66"/>
      <c r="C297" s="3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8"/>
    </row>
    <row r="298" spans="1:17" ht="15" customHeight="1" x14ac:dyDescent="0.25">
      <c r="A298" s="3"/>
      <c r="B298" s="66"/>
      <c r="C298" s="3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8"/>
    </row>
    <row r="299" spans="1:17" ht="15" customHeight="1" x14ac:dyDescent="0.25">
      <c r="A299" s="3"/>
      <c r="B299" s="66"/>
      <c r="C299" s="3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48"/>
    </row>
    <row r="300" spans="1:17" ht="15" customHeight="1" x14ac:dyDescent="0.25">
      <c r="A300" s="3"/>
      <c r="B300" s="66"/>
      <c r="C300" s="3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48"/>
    </row>
    <row r="301" spans="1:17" ht="15" customHeight="1" x14ac:dyDescent="0.25">
      <c r="A301" s="3"/>
      <c r="B301" s="11"/>
      <c r="C301" s="3"/>
      <c r="D301" s="64" t="str">
        <f>IF(B285="","",IF(B285="In-Kind","Please indicate the type &amp; value of the in-kind services provided and the additional required cash contribution in the Notes section above.",IF(B285="Stock","Using the Notes section, please provide the name of the stock and the number of shares donated.",IF(B285="personal property","Please list the donated items in the notes section above",IF(B285="cash","Please enter the donation check number in the notes section above",IF(B285="real property","Please enter details of the property transaction including the physical address in the notes section above"))))))</f>
        <v/>
      </c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3"/>
    </row>
    <row r="302" spans="1:17" ht="15" customHeight="1" x14ac:dyDescent="0.25">
      <c r="A302" s="3"/>
      <c r="B302" s="4"/>
      <c r="C302" s="3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3"/>
    </row>
    <row r="303" spans="1:17" ht="15" customHeight="1" x14ac:dyDescent="0.25">
      <c r="A303" s="3"/>
      <c r="B303" s="74" t="s">
        <v>48</v>
      </c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3"/>
    </row>
    <row r="304" spans="1:17" ht="15" customHeight="1" x14ac:dyDescent="0.25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21" ht="15" customHeight="1" x14ac:dyDescent="0.25">
      <c r="A305" s="3"/>
      <c r="B305" s="6" t="s">
        <v>1</v>
      </c>
      <c r="C305" s="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3"/>
      <c r="U305" s="2" t="str">
        <f>IF(D305="","",1)</f>
        <v/>
      </c>
    </row>
    <row r="306" spans="1:21" ht="15" customHeight="1" x14ac:dyDescent="0.25">
      <c r="A306" s="3"/>
      <c r="B306" s="4"/>
      <c r="C306" s="3"/>
      <c r="D306" s="65" t="str">
        <f>IF(N315="","",IF(D305="","Please enter the name of the donor",""))</f>
        <v/>
      </c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3"/>
    </row>
    <row r="307" spans="1:21" ht="15" customHeight="1" x14ac:dyDescent="0.25">
      <c r="A307" s="3"/>
      <c r="B307" s="6" t="s">
        <v>2</v>
      </c>
      <c r="C307" s="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3"/>
    </row>
    <row r="308" spans="1:21" ht="15" customHeight="1" x14ac:dyDescent="0.25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21" ht="15" customHeight="1" x14ac:dyDescent="0.25">
      <c r="A309" s="3"/>
      <c r="B309" s="12" t="s">
        <v>6</v>
      </c>
      <c r="C309" s="7"/>
      <c r="D309" s="63"/>
      <c r="E309" s="63"/>
      <c r="F309" s="63"/>
      <c r="G309" s="63"/>
      <c r="H309" s="63"/>
      <c r="I309" s="4"/>
      <c r="J309" s="8" t="s">
        <v>7</v>
      </c>
      <c r="K309" s="3"/>
      <c r="L309" s="1"/>
      <c r="M309" s="3"/>
      <c r="N309" s="8" t="s">
        <v>8</v>
      </c>
      <c r="O309" s="3"/>
      <c r="P309" s="1"/>
      <c r="Q309" s="3"/>
    </row>
    <row r="310" spans="1:21" ht="15" customHeight="1" x14ac:dyDescent="0.2">
      <c r="A310" s="3"/>
      <c r="B310" s="4"/>
      <c r="C310" s="3"/>
      <c r="D310" s="3"/>
      <c r="E310" s="3"/>
      <c r="F310" s="3"/>
      <c r="G310" s="3"/>
      <c r="H310" s="3"/>
      <c r="I310" s="3"/>
      <c r="J310" s="85" t="str">
        <f>IF(J313="","",IF(J313&lt;500,"Minimum Donation is $500",""))</f>
        <v/>
      </c>
      <c r="K310" s="85"/>
      <c r="L310" s="85"/>
      <c r="M310" s="3"/>
      <c r="N310" s="3"/>
      <c r="O310" s="3"/>
      <c r="P310" s="3"/>
      <c r="Q310" s="3"/>
    </row>
    <row r="311" spans="1:21" ht="15" customHeight="1" x14ac:dyDescent="0.25">
      <c r="A311" s="3"/>
      <c r="B311" s="8" t="s">
        <v>35</v>
      </c>
      <c r="C311" s="3"/>
      <c r="D311" s="73" t="s">
        <v>36</v>
      </c>
      <c r="E311" s="73"/>
      <c r="F311" s="73"/>
      <c r="G311" s="73"/>
      <c r="H311" s="73"/>
      <c r="I311" s="7"/>
      <c r="J311" s="58" t="s">
        <v>72</v>
      </c>
      <c r="K311" s="58"/>
      <c r="L311" s="58"/>
      <c r="M311" s="7"/>
      <c r="N311" s="58" t="s">
        <v>65</v>
      </c>
      <c r="O311" s="58"/>
      <c r="P311" s="58"/>
      <c r="Q311" s="3"/>
    </row>
    <row r="312" spans="1:21" ht="2.1" customHeight="1" x14ac:dyDescent="0.25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21" ht="15" customHeight="1" x14ac:dyDescent="0.25">
      <c r="A313" s="3"/>
      <c r="B313" s="31"/>
      <c r="C313" s="3"/>
      <c r="D313" s="59"/>
      <c r="E313" s="59"/>
      <c r="F313" s="59"/>
      <c r="G313" s="59"/>
      <c r="H313" s="59"/>
      <c r="I313" s="3"/>
      <c r="J313" s="60"/>
      <c r="K313" s="60"/>
      <c r="L313" s="60"/>
      <c r="M313" s="9"/>
      <c r="N313" s="61" t="str">
        <f>IF(N315="","",IF(N315&lt;250,15,ROUND((0.06*N315),2)))</f>
        <v/>
      </c>
      <c r="O313" s="61"/>
      <c r="P313" s="61"/>
      <c r="Q313" s="3"/>
      <c r="R313" s="35" t="str">
        <f>IF(J313="","",J313)</f>
        <v/>
      </c>
      <c r="T313" s="35" t="str">
        <f>N313</f>
        <v/>
      </c>
    </row>
    <row r="314" spans="1:21" ht="15" customHeight="1" x14ac:dyDescent="0.25">
      <c r="A314" s="3"/>
      <c r="B314" s="57" t="str">
        <f>IF(B313="","",IF(B313="Cash","Please enter the donation check number in the notes section below",IF(B313="Stock","Please enter the name of the stock and the number of shares in the notes section below",IF(B313="personal property","Please list the donated items in the notes section below",IF(B313="in-kind","Please indicate the type &amp; value of the in-kind services provided and the additional required cash contribution in the notes section below",IF(B313="real property","Please enter details of the property transaction including the physical address in the notes section below"))))))</f>
        <v/>
      </c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3"/>
    </row>
    <row r="315" spans="1:21" ht="15" customHeight="1" x14ac:dyDescent="0.25">
      <c r="A315" s="3"/>
      <c r="B315" s="62" t="s">
        <v>22</v>
      </c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3"/>
      <c r="N315" s="60"/>
      <c r="O315" s="60"/>
      <c r="P315" s="60"/>
      <c r="Q315" s="3"/>
      <c r="S315" s="35" t="str">
        <f>IF(N315="","",N315)</f>
        <v/>
      </c>
    </row>
    <row r="316" spans="1:21" ht="15" customHeight="1" x14ac:dyDescent="0.25">
      <c r="A316" s="3"/>
      <c r="B316" s="55" t="str">
        <f>IF(N315="","",IF(N315&lt;0.5*J313,"Amount of donation not considered for NIP credit",""))</f>
        <v/>
      </c>
      <c r="C316" s="55"/>
      <c r="D316" s="55"/>
      <c r="E316" s="55"/>
      <c r="F316" s="55"/>
      <c r="G316" s="55"/>
      <c r="H316" s="55"/>
      <c r="I316" s="55"/>
      <c r="J316" s="55"/>
      <c r="K316" s="45"/>
      <c r="L316" s="46" t="str">
        <f>IF(B316="","",J313-(N315*2))</f>
        <v/>
      </c>
      <c r="M316" s="3"/>
      <c r="N316" s="64" t="str">
        <f>IF(N315="","",IF(N315/J313&gt;0.5,"Amount of credit given is too high",""))</f>
        <v/>
      </c>
      <c r="O316" s="64"/>
      <c r="P316" s="64"/>
      <c r="Q316" s="3"/>
    </row>
    <row r="317" spans="1:21" ht="15" customHeight="1" x14ac:dyDescent="0.25">
      <c r="A317" s="3"/>
      <c r="B317" s="62" t="s">
        <v>23</v>
      </c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3"/>
      <c r="N317" s="76"/>
      <c r="O317" s="76"/>
      <c r="P317" s="76"/>
      <c r="Q317" s="3"/>
    </row>
    <row r="318" spans="1:21" ht="15" customHeight="1" x14ac:dyDescent="0.25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21" ht="15" customHeight="1" x14ac:dyDescent="0.25">
      <c r="A319" s="3"/>
      <c r="B319" s="62" t="s">
        <v>24</v>
      </c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3"/>
      <c r="N319" s="76"/>
      <c r="O319" s="76"/>
      <c r="P319" s="76"/>
      <c r="Q319" s="3"/>
    </row>
    <row r="320" spans="1:21" ht="15" customHeight="1" x14ac:dyDescent="0.25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21" ht="15" customHeight="1" x14ac:dyDescent="0.25">
      <c r="A321" s="3"/>
      <c r="B321" s="62" t="s">
        <v>25</v>
      </c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3"/>
      <c r="N321" s="76"/>
      <c r="O321" s="76"/>
      <c r="P321" s="76"/>
      <c r="Q321" s="3"/>
    </row>
    <row r="322" spans="1:21" ht="15" customHeight="1" x14ac:dyDescent="0.25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21" ht="15" customHeight="1" x14ac:dyDescent="0.25">
      <c r="A323" s="3"/>
      <c r="B323" s="6" t="s">
        <v>11</v>
      </c>
      <c r="C323" s="3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8" t="s">
        <v>74</v>
      </c>
    </row>
    <row r="324" spans="1:21" ht="15" customHeight="1" x14ac:dyDescent="0.25">
      <c r="A324" s="3"/>
      <c r="B324" s="66" t="s">
        <v>21</v>
      </c>
      <c r="C324" s="3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8"/>
    </row>
    <row r="325" spans="1:21" ht="15" customHeight="1" x14ac:dyDescent="0.25">
      <c r="A325" s="3"/>
      <c r="B325" s="66"/>
      <c r="C325" s="3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8"/>
    </row>
    <row r="326" spans="1:21" ht="15" customHeight="1" x14ac:dyDescent="0.25">
      <c r="A326" s="3"/>
      <c r="B326" s="66"/>
      <c r="C326" s="3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8"/>
    </row>
    <row r="327" spans="1:21" ht="15" customHeight="1" x14ac:dyDescent="0.25">
      <c r="A327" s="3"/>
      <c r="B327" s="66"/>
      <c r="C327" s="3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48"/>
    </row>
    <row r="328" spans="1:21" ht="15" customHeight="1" x14ac:dyDescent="0.25">
      <c r="A328" s="3"/>
      <c r="B328" s="66"/>
      <c r="C328" s="3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48"/>
    </row>
    <row r="329" spans="1:21" ht="15" customHeight="1" x14ac:dyDescent="0.25">
      <c r="A329" s="3"/>
      <c r="B329" s="11"/>
      <c r="C329" s="3"/>
      <c r="D329" s="64" t="str">
        <f>IF(B313="","",IF(B313="In-Kind","Please indicate the type &amp; value of the in-kind services provided and the additional required cash contribution in the Notes section above.",IF(B313="Stock","Using the Notes section, please provide the name of the stock and the number of shares donated.",IF(B313="personal property","Please list the donated items in the notes section above",IF(B313="cash","Please enter the donation check number in the notes section above",IF(B313="real property","Please enter details of the property transaction including the physical address in the notes section above"))))))</f>
        <v/>
      </c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3"/>
    </row>
    <row r="330" spans="1:21" ht="15" customHeight="1" x14ac:dyDescent="0.25">
      <c r="A330" s="3"/>
      <c r="B330" s="4"/>
      <c r="C330" s="3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3"/>
    </row>
    <row r="331" spans="1:21" ht="15" customHeight="1" x14ac:dyDescent="0.25">
      <c r="A331" s="3"/>
      <c r="B331" s="74" t="s">
        <v>47</v>
      </c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3"/>
    </row>
    <row r="332" spans="1:21" ht="15" customHeight="1" x14ac:dyDescent="0.25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21" ht="15" customHeight="1" x14ac:dyDescent="0.25">
      <c r="A333" s="3"/>
      <c r="B333" s="6" t="s">
        <v>1</v>
      </c>
      <c r="C333" s="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3"/>
      <c r="U333" s="2" t="str">
        <f>IF(D333="","",1)</f>
        <v/>
      </c>
    </row>
    <row r="334" spans="1:21" ht="15" customHeight="1" x14ac:dyDescent="0.25">
      <c r="A334" s="3"/>
      <c r="B334" s="4"/>
      <c r="C334" s="3"/>
      <c r="D334" s="65" t="str">
        <f>IF(N343="","",IF(D333="","Please enter the name of the donor",""))</f>
        <v/>
      </c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3"/>
    </row>
    <row r="335" spans="1:21" ht="15" customHeight="1" x14ac:dyDescent="0.25">
      <c r="A335" s="3"/>
      <c r="B335" s="6" t="s">
        <v>2</v>
      </c>
      <c r="C335" s="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3"/>
    </row>
    <row r="336" spans="1:21" ht="15" customHeight="1" x14ac:dyDescent="0.25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20" ht="15" customHeight="1" x14ac:dyDescent="0.25">
      <c r="A337" s="3"/>
      <c r="B337" s="12" t="s">
        <v>6</v>
      </c>
      <c r="C337" s="7"/>
      <c r="D337" s="63"/>
      <c r="E337" s="63"/>
      <c r="F337" s="63"/>
      <c r="G337" s="63"/>
      <c r="H337" s="63"/>
      <c r="I337" s="4"/>
      <c r="J337" s="8" t="s">
        <v>7</v>
      </c>
      <c r="K337" s="3"/>
      <c r="L337" s="1"/>
      <c r="M337" s="3"/>
      <c r="N337" s="8" t="s">
        <v>8</v>
      </c>
      <c r="O337" s="3"/>
      <c r="P337" s="1"/>
      <c r="Q337" s="3"/>
    </row>
    <row r="338" spans="1:20" ht="15" customHeight="1" x14ac:dyDescent="0.2">
      <c r="A338" s="3"/>
      <c r="B338" s="4"/>
      <c r="C338" s="3"/>
      <c r="D338" s="3"/>
      <c r="E338" s="3"/>
      <c r="F338" s="3"/>
      <c r="G338" s="3"/>
      <c r="H338" s="3"/>
      <c r="I338" s="3"/>
      <c r="J338" s="85" t="str">
        <f>IF(J341="","",IF(J341&lt;500,"Minimum Donation is $500",""))</f>
        <v/>
      </c>
      <c r="K338" s="85"/>
      <c r="L338" s="85"/>
      <c r="M338" s="3"/>
      <c r="N338" s="3"/>
      <c r="O338" s="3"/>
      <c r="P338" s="3"/>
      <c r="Q338" s="3"/>
    </row>
    <row r="339" spans="1:20" ht="15" customHeight="1" x14ac:dyDescent="0.25">
      <c r="A339" s="3"/>
      <c r="B339" s="8" t="s">
        <v>35</v>
      </c>
      <c r="C339" s="3"/>
      <c r="D339" s="73" t="s">
        <v>36</v>
      </c>
      <c r="E339" s="73"/>
      <c r="F339" s="73"/>
      <c r="G339" s="73"/>
      <c r="H339" s="73"/>
      <c r="I339" s="7"/>
      <c r="J339" s="58" t="s">
        <v>72</v>
      </c>
      <c r="K339" s="58"/>
      <c r="L339" s="58"/>
      <c r="M339" s="7"/>
      <c r="N339" s="58" t="s">
        <v>65</v>
      </c>
      <c r="O339" s="58"/>
      <c r="P339" s="58"/>
      <c r="Q339" s="3"/>
    </row>
    <row r="340" spans="1:20" ht="2.1" customHeight="1" x14ac:dyDescent="0.25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20" ht="15" customHeight="1" x14ac:dyDescent="0.25">
      <c r="A341" s="3"/>
      <c r="B341" s="31"/>
      <c r="C341" s="3"/>
      <c r="D341" s="59"/>
      <c r="E341" s="59"/>
      <c r="F341" s="59"/>
      <c r="G341" s="59"/>
      <c r="H341" s="59"/>
      <c r="I341" s="3"/>
      <c r="J341" s="60"/>
      <c r="K341" s="60"/>
      <c r="L341" s="60"/>
      <c r="M341" s="9"/>
      <c r="N341" s="61" t="str">
        <f>IF(N343="","",IF(N343&lt;250,15,ROUND((0.06*N343),2)))</f>
        <v/>
      </c>
      <c r="O341" s="61"/>
      <c r="P341" s="61"/>
      <c r="Q341" s="3"/>
      <c r="R341" s="35" t="str">
        <f>IF(J341="","",J341)</f>
        <v/>
      </c>
      <c r="T341" s="35" t="str">
        <f>N341</f>
        <v/>
      </c>
    </row>
    <row r="342" spans="1:20" ht="15" customHeight="1" x14ac:dyDescent="0.25">
      <c r="A342" s="3"/>
      <c r="B342" s="57" t="str">
        <f>IF(B341="","",IF(B341="Cash","Please enter the donation check number in the notes section below",IF(B341="Stock","Please enter the name of the stock and the number of shares in the notes section below",IF(B341="personal property","Please list the donated items in the notes section below",IF(B341="in-kind","Please indicate the type &amp; value of the in-kind services provided and the additional required cash contribution in the notes section below",IF(B341="real property","Please enter details of the property transaction including the physical address in the notes section below"))))))</f>
        <v/>
      </c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3"/>
    </row>
    <row r="343" spans="1:20" ht="15" customHeight="1" x14ac:dyDescent="0.25">
      <c r="A343" s="3"/>
      <c r="B343" s="62" t="s">
        <v>22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3"/>
      <c r="N343" s="60"/>
      <c r="O343" s="60"/>
      <c r="P343" s="60"/>
      <c r="Q343" s="3"/>
      <c r="S343" s="35" t="str">
        <f>IF(N343="","",N343)</f>
        <v/>
      </c>
    </row>
    <row r="344" spans="1:20" ht="15" customHeight="1" x14ac:dyDescent="0.25">
      <c r="A344" s="3"/>
      <c r="B344" s="55" t="str">
        <f>IF(N343="","",IF(N343&lt;0.5*J341,"Amount of donation not considered for NIP credit",""))</f>
        <v/>
      </c>
      <c r="C344" s="55"/>
      <c r="D344" s="55"/>
      <c r="E344" s="55"/>
      <c r="F344" s="55"/>
      <c r="G344" s="55"/>
      <c r="H344" s="55"/>
      <c r="I344" s="55"/>
      <c r="J344" s="55"/>
      <c r="K344" s="45"/>
      <c r="L344" s="46" t="str">
        <f>IF(B344="","",J341-(N343*2))</f>
        <v/>
      </c>
      <c r="M344" s="3"/>
      <c r="N344" s="64" t="str">
        <f>IF(N343="","",IF(N343/J341&gt;0.5,"Amount of credit given is too high",""))</f>
        <v/>
      </c>
      <c r="O344" s="64"/>
      <c r="P344" s="64"/>
      <c r="Q344" s="3"/>
    </row>
    <row r="345" spans="1:20" ht="15" customHeight="1" x14ac:dyDescent="0.25">
      <c r="A345" s="3"/>
      <c r="B345" s="62" t="s">
        <v>23</v>
      </c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3"/>
      <c r="N345" s="76"/>
      <c r="O345" s="76"/>
      <c r="P345" s="76"/>
      <c r="Q345" s="3"/>
    </row>
    <row r="346" spans="1:20" ht="15" customHeight="1" x14ac:dyDescent="0.25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20" ht="15" customHeight="1" x14ac:dyDescent="0.25">
      <c r="A347" s="3"/>
      <c r="B347" s="62" t="s">
        <v>24</v>
      </c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3"/>
      <c r="N347" s="76"/>
      <c r="O347" s="76"/>
      <c r="P347" s="76"/>
      <c r="Q347" s="3"/>
    </row>
    <row r="348" spans="1:20" ht="15" customHeight="1" x14ac:dyDescent="0.25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20" ht="15" customHeight="1" x14ac:dyDescent="0.25">
      <c r="A349" s="3"/>
      <c r="B349" s="62" t="s">
        <v>25</v>
      </c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3"/>
      <c r="N349" s="76"/>
      <c r="O349" s="76"/>
      <c r="P349" s="76"/>
      <c r="Q349" s="3"/>
    </row>
    <row r="350" spans="1:20" ht="15" customHeight="1" x14ac:dyDescent="0.25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20" ht="15" customHeight="1" x14ac:dyDescent="0.25">
      <c r="A351" s="3"/>
      <c r="B351" s="6" t="s">
        <v>11</v>
      </c>
      <c r="C351" s="3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8" t="s">
        <v>74</v>
      </c>
    </row>
    <row r="352" spans="1:20" ht="15" customHeight="1" x14ac:dyDescent="0.25">
      <c r="A352" s="3"/>
      <c r="B352" s="66" t="s">
        <v>21</v>
      </c>
      <c r="C352" s="3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8"/>
    </row>
    <row r="353" spans="1:21" ht="15" customHeight="1" x14ac:dyDescent="0.25">
      <c r="A353" s="3"/>
      <c r="B353" s="66"/>
      <c r="C353" s="3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8"/>
    </row>
    <row r="354" spans="1:21" ht="15" customHeight="1" x14ac:dyDescent="0.25">
      <c r="A354" s="3"/>
      <c r="B354" s="66"/>
      <c r="C354" s="3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8"/>
    </row>
    <row r="355" spans="1:21" ht="15" customHeight="1" x14ac:dyDescent="0.25">
      <c r="A355" s="3"/>
      <c r="B355" s="66"/>
      <c r="C355" s="3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48"/>
    </row>
    <row r="356" spans="1:21" ht="15" customHeight="1" x14ac:dyDescent="0.25">
      <c r="A356" s="3"/>
      <c r="B356" s="66"/>
      <c r="C356" s="3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48"/>
    </row>
    <row r="357" spans="1:21" ht="15" customHeight="1" x14ac:dyDescent="0.25">
      <c r="A357" s="3"/>
      <c r="B357" s="11"/>
      <c r="C357" s="3"/>
      <c r="D357" s="64" t="str">
        <f>IF(B341="","",IF(B341="In-Kind","Please indicate the type &amp; value of the in-kind services provided and the additional required cash contribution in the Notes section above.",IF(B341="Stock","Using the Notes section, please provide the name of the stock and the number of shares donated.",IF(B341="personal property","Please list the donated items in the notes section above",IF(B341="cash","Please enter the donation check number in the notes section above",IF(B341="real property","Please enter details of the property transaction including the physical address in the notes section above"))))))</f>
        <v/>
      </c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3"/>
    </row>
    <row r="358" spans="1:21" ht="15" customHeight="1" x14ac:dyDescent="0.25">
      <c r="A358" s="3"/>
      <c r="B358" s="4"/>
      <c r="C358" s="3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3"/>
    </row>
    <row r="359" spans="1:21" ht="15" customHeight="1" x14ac:dyDescent="0.25">
      <c r="A359" s="3"/>
      <c r="B359" s="74" t="s">
        <v>46</v>
      </c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3"/>
    </row>
    <row r="360" spans="1:21" ht="15" customHeight="1" x14ac:dyDescent="0.25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21" ht="15" customHeight="1" x14ac:dyDescent="0.25">
      <c r="A361" s="3"/>
      <c r="B361" s="6" t="s">
        <v>1</v>
      </c>
      <c r="C361" s="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3"/>
      <c r="U361" s="2" t="str">
        <f>IF(D361="","",1)</f>
        <v/>
      </c>
    </row>
    <row r="362" spans="1:21" ht="15" customHeight="1" x14ac:dyDescent="0.25">
      <c r="A362" s="3"/>
      <c r="B362" s="4"/>
      <c r="C362" s="3"/>
      <c r="D362" s="65" t="str">
        <f>IF(N371="","",IF(D361="","Please enter the name of the donor",""))</f>
        <v/>
      </c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3"/>
    </row>
    <row r="363" spans="1:21" ht="15" customHeight="1" x14ac:dyDescent="0.25">
      <c r="A363" s="3"/>
      <c r="B363" s="6" t="s">
        <v>2</v>
      </c>
      <c r="C363" s="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3"/>
    </row>
    <row r="364" spans="1:21" ht="15" customHeight="1" x14ac:dyDescent="0.25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21" ht="15" customHeight="1" x14ac:dyDescent="0.25">
      <c r="A365" s="3"/>
      <c r="B365" s="12" t="s">
        <v>6</v>
      </c>
      <c r="C365" s="7"/>
      <c r="D365" s="63"/>
      <c r="E365" s="63"/>
      <c r="F365" s="63"/>
      <c r="G365" s="63"/>
      <c r="H365" s="63"/>
      <c r="I365" s="4"/>
      <c r="J365" s="8" t="s">
        <v>7</v>
      </c>
      <c r="K365" s="3"/>
      <c r="L365" s="1"/>
      <c r="M365" s="3"/>
      <c r="N365" s="8" t="s">
        <v>8</v>
      </c>
      <c r="O365" s="3"/>
      <c r="P365" s="1"/>
      <c r="Q365" s="3"/>
    </row>
    <row r="366" spans="1:21" ht="15" customHeight="1" x14ac:dyDescent="0.2">
      <c r="A366" s="3"/>
      <c r="B366" s="4"/>
      <c r="C366" s="3"/>
      <c r="D366" s="3"/>
      <c r="E366" s="3"/>
      <c r="F366" s="3"/>
      <c r="G366" s="3"/>
      <c r="H366" s="3"/>
      <c r="I366" s="3"/>
      <c r="J366" s="85" t="str">
        <f>IF(J369="","",IF(J369&lt;500,"Minimum Donation is $500",""))</f>
        <v/>
      </c>
      <c r="K366" s="85"/>
      <c r="L366" s="85"/>
      <c r="M366" s="3"/>
      <c r="N366" s="3"/>
      <c r="O366" s="3"/>
      <c r="P366" s="3"/>
      <c r="Q366" s="3"/>
    </row>
    <row r="367" spans="1:21" ht="15" customHeight="1" x14ac:dyDescent="0.25">
      <c r="A367" s="3"/>
      <c r="B367" s="8" t="s">
        <v>35</v>
      </c>
      <c r="C367" s="3"/>
      <c r="D367" s="73" t="s">
        <v>36</v>
      </c>
      <c r="E367" s="73"/>
      <c r="F367" s="73"/>
      <c r="G367" s="73"/>
      <c r="H367" s="73"/>
      <c r="I367" s="7"/>
      <c r="J367" s="58" t="s">
        <v>72</v>
      </c>
      <c r="K367" s="58"/>
      <c r="L367" s="58"/>
      <c r="M367" s="7"/>
      <c r="N367" s="58" t="s">
        <v>65</v>
      </c>
      <c r="O367" s="58"/>
      <c r="P367" s="58"/>
      <c r="Q367" s="3"/>
    </row>
    <row r="368" spans="1:21" ht="2.1" customHeight="1" x14ac:dyDescent="0.25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20" ht="15" customHeight="1" x14ac:dyDescent="0.25">
      <c r="A369" s="3"/>
      <c r="B369" s="31"/>
      <c r="C369" s="3"/>
      <c r="D369" s="59"/>
      <c r="E369" s="59"/>
      <c r="F369" s="59"/>
      <c r="G369" s="59"/>
      <c r="H369" s="59"/>
      <c r="I369" s="3"/>
      <c r="J369" s="60"/>
      <c r="K369" s="60"/>
      <c r="L369" s="60"/>
      <c r="M369" s="9"/>
      <c r="N369" s="61" t="str">
        <f>IF(N371="","",IF(N371&lt;250,15,ROUND((0.06*N371),2)))</f>
        <v/>
      </c>
      <c r="O369" s="61"/>
      <c r="P369" s="61"/>
      <c r="Q369" s="3"/>
      <c r="R369" s="35" t="str">
        <f>IF(J369="","",J369)</f>
        <v/>
      </c>
      <c r="T369" s="35" t="str">
        <f>N369</f>
        <v/>
      </c>
    </row>
    <row r="370" spans="1:20" ht="15" customHeight="1" x14ac:dyDescent="0.25">
      <c r="A370" s="3"/>
      <c r="B370" s="57" t="str">
        <f>IF(B369="","",IF(B369="Cash","Please enter the donation check number in the notes section below",IF(B369="Stock","Please enter the name of the stock and the number of shares in the notes section below",IF(B369="personal property","Please list the donated items in the notes section below",IF(B369="in-kind","Please indicate the type &amp; value of the in-kind services provided and the additional required cash contribution in the notes section below",IF(B369="real property","Please enter details of the property transaction including the physical address in the notes section below"))))))</f>
        <v/>
      </c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3"/>
    </row>
    <row r="371" spans="1:20" ht="15" customHeight="1" x14ac:dyDescent="0.25">
      <c r="A371" s="3"/>
      <c r="B371" s="62" t="s">
        <v>22</v>
      </c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3"/>
      <c r="N371" s="60"/>
      <c r="O371" s="60"/>
      <c r="P371" s="60"/>
      <c r="Q371" s="3"/>
      <c r="S371" s="35" t="str">
        <f>IF(N371="","",N371)</f>
        <v/>
      </c>
    </row>
    <row r="372" spans="1:20" ht="15" customHeight="1" x14ac:dyDescent="0.25">
      <c r="A372" s="3"/>
      <c r="B372" s="55" t="str">
        <f>IF(N371="","",IF(N371&lt;0.5*J369,"Amount of donation not considered for NIP credit",""))</f>
        <v/>
      </c>
      <c r="C372" s="55"/>
      <c r="D372" s="55"/>
      <c r="E372" s="55"/>
      <c r="F372" s="55"/>
      <c r="G372" s="55"/>
      <c r="H372" s="55"/>
      <c r="I372" s="55"/>
      <c r="J372" s="55"/>
      <c r="K372" s="45"/>
      <c r="L372" s="46" t="str">
        <f>IF(B372="","",J369-(N371*2))</f>
        <v/>
      </c>
      <c r="M372" s="3"/>
      <c r="N372" s="64" t="str">
        <f>IF(N371="","",IF(N371/J369&gt;0.5,"Amount of credit given is too high",""))</f>
        <v/>
      </c>
      <c r="O372" s="64"/>
      <c r="P372" s="64"/>
      <c r="Q372" s="3"/>
    </row>
    <row r="373" spans="1:20" ht="15" customHeight="1" x14ac:dyDescent="0.25">
      <c r="A373" s="3"/>
      <c r="B373" s="62" t="s">
        <v>23</v>
      </c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3"/>
      <c r="N373" s="76"/>
      <c r="O373" s="76"/>
      <c r="P373" s="76"/>
      <c r="Q373" s="3"/>
    </row>
    <row r="374" spans="1:20" ht="15" customHeight="1" x14ac:dyDescent="0.25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20" ht="15" customHeight="1" x14ac:dyDescent="0.25">
      <c r="A375" s="3"/>
      <c r="B375" s="62" t="s">
        <v>24</v>
      </c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3"/>
      <c r="N375" s="76"/>
      <c r="O375" s="76"/>
      <c r="P375" s="76"/>
      <c r="Q375" s="3"/>
    </row>
    <row r="376" spans="1:20" ht="15" customHeight="1" x14ac:dyDescent="0.25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20" ht="15" customHeight="1" x14ac:dyDescent="0.25">
      <c r="A377" s="3"/>
      <c r="B377" s="62" t="s">
        <v>25</v>
      </c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3"/>
      <c r="N377" s="76"/>
      <c r="O377" s="76"/>
      <c r="P377" s="76"/>
      <c r="Q377" s="3"/>
    </row>
    <row r="378" spans="1:20" ht="15" customHeight="1" x14ac:dyDescent="0.25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20" ht="15" customHeight="1" x14ac:dyDescent="0.25">
      <c r="A379" s="3"/>
      <c r="B379" s="6" t="s">
        <v>11</v>
      </c>
      <c r="C379" s="3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8" t="s">
        <v>74</v>
      </c>
    </row>
    <row r="380" spans="1:20" ht="15" customHeight="1" x14ac:dyDescent="0.25">
      <c r="A380" s="3"/>
      <c r="B380" s="66" t="s">
        <v>21</v>
      </c>
      <c r="C380" s="3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8"/>
    </row>
    <row r="381" spans="1:20" ht="15" customHeight="1" x14ac:dyDescent="0.25">
      <c r="A381" s="3"/>
      <c r="B381" s="66"/>
      <c r="C381" s="3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8"/>
    </row>
    <row r="382" spans="1:20" ht="15" customHeight="1" x14ac:dyDescent="0.25">
      <c r="A382" s="3"/>
      <c r="B382" s="66"/>
      <c r="C382" s="3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8"/>
    </row>
    <row r="383" spans="1:20" ht="15" customHeight="1" x14ac:dyDescent="0.25">
      <c r="A383" s="3"/>
      <c r="B383" s="66"/>
      <c r="C383" s="3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48"/>
    </row>
    <row r="384" spans="1:20" ht="15" customHeight="1" x14ac:dyDescent="0.25">
      <c r="A384" s="3"/>
      <c r="B384" s="66"/>
      <c r="C384" s="3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48"/>
    </row>
    <row r="385" spans="1:21" ht="15" customHeight="1" x14ac:dyDescent="0.25">
      <c r="A385" s="3"/>
      <c r="B385" s="11"/>
      <c r="C385" s="3"/>
      <c r="D385" s="64" t="str">
        <f>IF(B369="","",IF(B369="In-Kind","Please indicate the type &amp; value of the in-kind services provided and the additional required cash contribution in the Notes section above.",IF(B369="Stock","Using the Notes section, please provide the name of the stock and the number of shares donated.",IF(B369="personal property","Please list the donated items in the notes section above",IF(B369="cash","Please enter the donation check number in the notes section above",IF(B369="real property","Please enter details of the property transaction including the physical address in the notes section above"))))))</f>
        <v/>
      </c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3"/>
    </row>
    <row r="386" spans="1:21" ht="15" customHeight="1" x14ac:dyDescent="0.25">
      <c r="A386" s="3"/>
      <c r="B386" s="4"/>
      <c r="C386" s="3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3"/>
    </row>
    <row r="387" spans="1:21" ht="15" customHeight="1" x14ac:dyDescent="0.25">
      <c r="A387" s="3"/>
      <c r="B387" s="74" t="s">
        <v>45</v>
      </c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3"/>
    </row>
    <row r="388" spans="1:21" ht="15" customHeight="1" x14ac:dyDescent="0.25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21" ht="15" customHeight="1" x14ac:dyDescent="0.25">
      <c r="A389" s="3"/>
      <c r="B389" s="6" t="s">
        <v>1</v>
      </c>
      <c r="C389" s="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3"/>
      <c r="U389" s="2" t="str">
        <f>IF(D389="","",1)</f>
        <v/>
      </c>
    </row>
    <row r="390" spans="1:21" ht="15" customHeight="1" x14ac:dyDescent="0.25">
      <c r="A390" s="3"/>
      <c r="B390" s="4"/>
      <c r="C390" s="3"/>
      <c r="D390" s="65" t="str">
        <f>IF(N399="","",IF(D389="","Please enter the name of the donor",""))</f>
        <v/>
      </c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3"/>
    </row>
    <row r="391" spans="1:21" ht="15" customHeight="1" x14ac:dyDescent="0.25">
      <c r="A391" s="3"/>
      <c r="B391" s="6" t="s">
        <v>2</v>
      </c>
      <c r="C391" s="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3"/>
    </row>
    <row r="392" spans="1:21" ht="15" customHeight="1" x14ac:dyDescent="0.25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21" ht="15" customHeight="1" x14ac:dyDescent="0.25">
      <c r="A393" s="3"/>
      <c r="B393" s="12" t="s">
        <v>6</v>
      </c>
      <c r="C393" s="7"/>
      <c r="D393" s="63"/>
      <c r="E393" s="63"/>
      <c r="F393" s="63"/>
      <c r="G393" s="63"/>
      <c r="H393" s="63"/>
      <c r="I393" s="4"/>
      <c r="J393" s="8" t="s">
        <v>7</v>
      </c>
      <c r="K393" s="3"/>
      <c r="L393" s="1"/>
      <c r="M393" s="3"/>
      <c r="N393" s="8" t="s">
        <v>8</v>
      </c>
      <c r="O393" s="3"/>
      <c r="P393" s="1"/>
      <c r="Q393" s="3"/>
    </row>
    <row r="394" spans="1:21" ht="15" customHeight="1" x14ac:dyDescent="0.2">
      <c r="A394" s="3"/>
      <c r="B394" s="4"/>
      <c r="C394" s="3"/>
      <c r="D394" s="3"/>
      <c r="E394" s="3"/>
      <c r="F394" s="3"/>
      <c r="G394" s="3"/>
      <c r="H394" s="3"/>
      <c r="I394" s="3"/>
      <c r="J394" s="85" t="str">
        <f>IF(J397="","",IF(J397&lt;500,"Minimum Donation is $500",""))</f>
        <v/>
      </c>
      <c r="K394" s="85"/>
      <c r="L394" s="85"/>
      <c r="M394" s="3"/>
      <c r="N394" s="3"/>
      <c r="O394" s="3"/>
      <c r="P394" s="3"/>
      <c r="Q394" s="3"/>
    </row>
    <row r="395" spans="1:21" ht="15" customHeight="1" x14ac:dyDescent="0.25">
      <c r="A395" s="3"/>
      <c r="B395" s="8" t="s">
        <v>35</v>
      </c>
      <c r="C395" s="3"/>
      <c r="D395" s="73" t="s">
        <v>36</v>
      </c>
      <c r="E395" s="73"/>
      <c r="F395" s="73"/>
      <c r="G395" s="73"/>
      <c r="H395" s="73"/>
      <c r="I395" s="7"/>
      <c r="J395" s="58" t="s">
        <v>72</v>
      </c>
      <c r="K395" s="58"/>
      <c r="L395" s="58"/>
      <c r="M395" s="7"/>
      <c r="N395" s="58" t="s">
        <v>65</v>
      </c>
      <c r="O395" s="58"/>
      <c r="P395" s="58"/>
      <c r="Q395" s="3"/>
    </row>
    <row r="396" spans="1:21" ht="2.1" customHeight="1" x14ac:dyDescent="0.25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21" ht="15" customHeight="1" x14ac:dyDescent="0.25">
      <c r="A397" s="3"/>
      <c r="B397" s="31"/>
      <c r="C397" s="3"/>
      <c r="D397" s="59"/>
      <c r="E397" s="59"/>
      <c r="F397" s="59"/>
      <c r="G397" s="59"/>
      <c r="H397" s="59"/>
      <c r="I397" s="3"/>
      <c r="J397" s="60"/>
      <c r="K397" s="60"/>
      <c r="L397" s="60"/>
      <c r="M397" s="9"/>
      <c r="N397" s="61" t="str">
        <f>IF(N399="","",IF(N399&lt;250,15,ROUND((0.06*N399),2)))</f>
        <v/>
      </c>
      <c r="O397" s="61"/>
      <c r="P397" s="61"/>
      <c r="Q397" s="3"/>
      <c r="R397" s="35" t="str">
        <f>IF(J397="","",J397)</f>
        <v/>
      </c>
      <c r="T397" s="35" t="str">
        <f>N397</f>
        <v/>
      </c>
    </row>
    <row r="398" spans="1:21" ht="15" customHeight="1" x14ac:dyDescent="0.25">
      <c r="A398" s="3"/>
      <c r="B398" s="57" t="str">
        <f>IF(B397="","",IF(B397="Cash","Please enter the donation check number in the notes section below",IF(B397="Stock","Please enter the name of the stock and the number of shares in the notes section below",IF(B397="personal property","Please list the donated items in the notes section below",IF(B397="in-kind","Please indicate the type &amp; value of the in-kind services provided and the additional required cash contribution in the notes section below",IF(B397="real property","Please enter details of the property transaction including the physical address in the notes section below"))))))</f>
        <v/>
      </c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3"/>
    </row>
    <row r="399" spans="1:21" ht="15" customHeight="1" x14ac:dyDescent="0.25">
      <c r="A399" s="3"/>
      <c r="B399" s="62" t="s">
        <v>22</v>
      </c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3"/>
      <c r="N399" s="60"/>
      <c r="O399" s="60"/>
      <c r="P399" s="60"/>
      <c r="Q399" s="3"/>
      <c r="S399" s="35" t="str">
        <f>IF(N399="","",N399)</f>
        <v/>
      </c>
    </row>
    <row r="400" spans="1:21" ht="15" customHeight="1" x14ac:dyDescent="0.25">
      <c r="A400" s="3"/>
      <c r="B400" s="55" t="str">
        <f>IF(N399="","",IF(N399&lt;0.5*J397,"Amount of donation not considered for NIP credit",""))</f>
        <v/>
      </c>
      <c r="C400" s="55"/>
      <c r="D400" s="55"/>
      <c r="E400" s="55"/>
      <c r="F400" s="55"/>
      <c r="G400" s="55"/>
      <c r="H400" s="55"/>
      <c r="I400" s="55"/>
      <c r="J400" s="55"/>
      <c r="K400" s="45"/>
      <c r="L400" s="46" t="str">
        <f>IF(B400="","",J397-(N399*2))</f>
        <v/>
      </c>
      <c r="M400" s="3"/>
      <c r="N400" s="64" t="str">
        <f>IF(N399="","",IF(N399/J397&gt;0.5,"Amount of credit given is too high",""))</f>
        <v/>
      </c>
      <c r="O400" s="64"/>
      <c r="P400" s="64"/>
      <c r="Q400" s="3"/>
    </row>
    <row r="401" spans="1:17" ht="15" customHeight="1" x14ac:dyDescent="0.25">
      <c r="A401" s="3"/>
      <c r="B401" s="62" t="s">
        <v>23</v>
      </c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3"/>
      <c r="N401" s="76"/>
      <c r="O401" s="76"/>
      <c r="P401" s="76"/>
      <c r="Q401" s="3"/>
    </row>
    <row r="402" spans="1:17" ht="15" customHeight="1" x14ac:dyDescent="0.25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" customHeight="1" x14ac:dyDescent="0.25">
      <c r="A403" s="3"/>
      <c r="B403" s="62" t="s">
        <v>24</v>
      </c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3"/>
      <c r="N403" s="76"/>
      <c r="O403" s="76"/>
      <c r="P403" s="76"/>
      <c r="Q403" s="3"/>
    </row>
    <row r="404" spans="1:17" ht="15" customHeight="1" x14ac:dyDescent="0.25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" customHeight="1" x14ac:dyDescent="0.25">
      <c r="A405" s="3"/>
      <c r="B405" s="62" t="s">
        <v>25</v>
      </c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3"/>
      <c r="N405" s="76"/>
      <c r="O405" s="76"/>
      <c r="P405" s="76"/>
      <c r="Q405" s="3"/>
    </row>
    <row r="406" spans="1:17" ht="15" customHeight="1" x14ac:dyDescent="0.25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" customHeight="1" x14ac:dyDescent="0.25">
      <c r="A407" s="3"/>
      <c r="B407" s="6" t="s">
        <v>11</v>
      </c>
      <c r="C407" s="3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8" t="s">
        <v>74</v>
      </c>
    </row>
    <row r="408" spans="1:17" ht="15" customHeight="1" x14ac:dyDescent="0.25">
      <c r="A408" s="3"/>
      <c r="B408" s="66" t="s">
        <v>21</v>
      </c>
      <c r="C408" s="3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8"/>
    </row>
    <row r="409" spans="1:17" ht="15" customHeight="1" x14ac:dyDescent="0.25">
      <c r="A409" s="3"/>
      <c r="B409" s="66"/>
      <c r="C409" s="3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8"/>
    </row>
    <row r="410" spans="1:17" ht="15" customHeight="1" x14ac:dyDescent="0.25">
      <c r="A410" s="3"/>
      <c r="B410" s="66"/>
      <c r="C410" s="3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8"/>
    </row>
    <row r="411" spans="1:17" ht="15" customHeight="1" x14ac:dyDescent="0.25">
      <c r="A411" s="3"/>
      <c r="B411" s="66"/>
      <c r="C411" s="3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48"/>
    </row>
    <row r="412" spans="1:17" ht="15" customHeight="1" x14ac:dyDescent="0.25">
      <c r="A412" s="3"/>
      <c r="B412" s="66"/>
      <c r="C412" s="3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48"/>
    </row>
    <row r="413" spans="1:17" ht="15" customHeight="1" x14ac:dyDescent="0.25">
      <c r="A413" s="3"/>
      <c r="B413" s="11"/>
      <c r="C413" s="3"/>
      <c r="D413" s="64" t="str">
        <f>IF(B397="","",IF(B397="In-Kind","Please indicate the type &amp; value of the in-kind services provided and the additional required cash contribution in the Notes section above.",IF(B397="Stock","Using the Notes section, please provide the name of the stock and the number of shares donated.",IF(B397="personal property","Please list the donated items in the notes section above",IF(B397="cash","Please enter the donation check number in the notes section above",IF(B397="real property","Please enter details of the property transaction including the physical address in the notes section above"))))))</f>
        <v/>
      </c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3"/>
    </row>
    <row r="414" spans="1:17" ht="15" customHeight="1" x14ac:dyDescent="0.25">
      <c r="A414" s="3"/>
      <c r="B414" s="4"/>
      <c r="C414" s="3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3"/>
    </row>
    <row r="415" spans="1:17" ht="15" customHeight="1" x14ac:dyDescent="0.25">
      <c r="A415" s="3"/>
      <c r="B415" s="74" t="s">
        <v>44</v>
      </c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3"/>
    </row>
    <row r="416" spans="1:17" ht="15" customHeight="1" x14ac:dyDescent="0.25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21" ht="15" customHeight="1" x14ac:dyDescent="0.25">
      <c r="A417" s="3"/>
      <c r="B417" s="6" t="s">
        <v>1</v>
      </c>
      <c r="C417" s="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3"/>
      <c r="U417" s="2" t="str">
        <f>IF(D417="","",1)</f>
        <v/>
      </c>
    </row>
    <row r="418" spans="1:21" ht="15" customHeight="1" x14ac:dyDescent="0.25">
      <c r="A418" s="3"/>
      <c r="B418" s="4"/>
      <c r="C418" s="3"/>
      <c r="D418" s="65" t="str">
        <f>IF(N427="","",IF(D417="","Please enter the name of the donor",""))</f>
        <v/>
      </c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3"/>
    </row>
    <row r="419" spans="1:21" ht="15" customHeight="1" x14ac:dyDescent="0.25">
      <c r="A419" s="3"/>
      <c r="B419" s="6" t="s">
        <v>2</v>
      </c>
      <c r="C419" s="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3"/>
    </row>
    <row r="420" spans="1:21" ht="15" customHeight="1" x14ac:dyDescent="0.25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21" ht="15" customHeight="1" x14ac:dyDescent="0.25">
      <c r="A421" s="3"/>
      <c r="B421" s="12" t="s">
        <v>6</v>
      </c>
      <c r="C421" s="7"/>
      <c r="D421" s="63"/>
      <c r="E421" s="63"/>
      <c r="F421" s="63"/>
      <c r="G421" s="63"/>
      <c r="H421" s="63"/>
      <c r="I421" s="4"/>
      <c r="J421" s="8" t="s">
        <v>7</v>
      </c>
      <c r="K421" s="3"/>
      <c r="L421" s="1"/>
      <c r="M421" s="3"/>
      <c r="N421" s="8" t="s">
        <v>8</v>
      </c>
      <c r="O421" s="3"/>
      <c r="P421" s="1"/>
      <c r="Q421" s="3"/>
    </row>
    <row r="422" spans="1:21" ht="15" customHeight="1" x14ac:dyDescent="0.2">
      <c r="A422" s="3"/>
      <c r="B422" s="4"/>
      <c r="C422" s="3"/>
      <c r="D422" s="3"/>
      <c r="E422" s="3"/>
      <c r="F422" s="3"/>
      <c r="G422" s="3"/>
      <c r="H422" s="3"/>
      <c r="I422" s="3"/>
      <c r="J422" s="85" t="str">
        <f>IF(J425="","",IF(J425&lt;500,"Minimum Donation is $500",""))</f>
        <v/>
      </c>
      <c r="K422" s="85"/>
      <c r="L422" s="85"/>
      <c r="M422" s="3"/>
      <c r="N422" s="3"/>
      <c r="O422" s="3"/>
      <c r="P422" s="3"/>
      <c r="Q422" s="3"/>
    </row>
    <row r="423" spans="1:21" ht="15" customHeight="1" x14ac:dyDescent="0.25">
      <c r="A423" s="3"/>
      <c r="B423" s="8" t="s">
        <v>35</v>
      </c>
      <c r="C423" s="3"/>
      <c r="D423" s="73" t="s">
        <v>36</v>
      </c>
      <c r="E423" s="73"/>
      <c r="F423" s="73"/>
      <c r="G423" s="73"/>
      <c r="H423" s="73"/>
      <c r="I423" s="7"/>
      <c r="J423" s="58" t="s">
        <v>72</v>
      </c>
      <c r="K423" s="58"/>
      <c r="L423" s="58"/>
      <c r="M423" s="7"/>
      <c r="N423" s="58" t="s">
        <v>65</v>
      </c>
      <c r="O423" s="58"/>
      <c r="P423" s="58"/>
      <c r="Q423" s="3"/>
    </row>
    <row r="424" spans="1:21" ht="2.1" customHeight="1" x14ac:dyDescent="0.25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21" ht="15" customHeight="1" x14ac:dyDescent="0.25">
      <c r="A425" s="3"/>
      <c r="B425" s="31"/>
      <c r="C425" s="3"/>
      <c r="D425" s="59"/>
      <c r="E425" s="59"/>
      <c r="F425" s="59"/>
      <c r="G425" s="59"/>
      <c r="H425" s="59"/>
      <c r="I425" s="3"/>
      <c r="J425" s="60"/>
      <c r="K425" s="60"/>
      <c r="L425" s="60"/>
      <c r="M425" s="9"/>
      <c r="N425" s="61" t="str">
        <f>IF(N427="","",IF(N427&lt;250,15,ROUND((0.06*N427),2)))</f>
        <v/>
      </c>
      <c r="O425" s="61"/>
      <c r="P425" s="61"/>
      <c r="Q425" s="3"/>
      <c r="R425" s="35" t="str">
        <f>IF(J425="","",J425)</f>
        <v/>
      </c>
      <c r="T425" s="35" t="str">
        <f>N425</f>
        <v/>
      </c>
    </row>
    <row r="426" spans="1:21" ht="15" customHeight="1" x14ac:dyDescent="0.25">
      <c r="A426" s="3"/>
      <c r="B426" s="57" t="str">
        <f>IF(B425="","",IF(B425="Cash","Please enter the donation check number in the notes section below",IF(B425="Stock","Please enter the name of the stock and the number of shares in the notes section below",IF(B425="personal property","Please list the donated items in the notes section below",IF(B425="in-kind","Please indicate the type &amp; value of the in-kind services provided and the additional required cash contribution in the notes section below",IF(B425="real property","Please enter details of the property transaction including the physical address in the notes section below"))))))</f>
        <v/>
      </c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3"/>
    </row>
    <row r="427" spans="1:21" ht="15" customHeight="1" x14ac:dyDescent="0.25">
      <c r="A427" s="3"/>
      <c r="B427" s="62" t="s">
        <v>22</v>
      </c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3"/>
      <c r="N427" s="60"/>
      <c r="O427" s="60"/>
      <c r="P427" s="60"/>
      <c r="Q427" s="3"/>
      <c r="S427" s="35" t="str">
        <f>IF(N427="","",N427)</f>
        <v/>
      </c>
    </row>
    <row r="428" spans="1:21" ht="15" customHeight="1" x14ac:dyDescent="0.25">
      <c r="A428" s="3"/>
      <c r="B428" s="55" t="str">
        <f>IF(N427="","",IF(N427&lt;0.5*J425,"Amount of donation not considered for NIP credit",""))</f>
        <v/>
      </c>
      <c r="C428" s="55"/>
      <c r="D428" s="55"/>
      <c r="E428" s="55"/>
      <c r="F428" s="55"/>
      <c r="G428" s="55"/>
      <c r="H428" s="55"/>
      <c r="I428" s="55"/>
      <c r="J428" s="55"/>
      <c r="K428" s="45"/>
      <c r="L428" s="46" t="str">
        <f>IF(B428="","",J425-(N427*2))</f>
        <v/>
      </c>
      <c r="M428" s="3"/>
      <c r="N428" s="64" t="str">
        <f>IF(N427="","",IF(N427/J425&gt;0.5,"Amount of credit given is too high",""))</f>
        <v/>
      </c>
      <c r="O428" s="64"/>
      <c r="P428" s="64"/>
      <c r="Q428" s="3"/>
    </row>
    <row r="429" spans="1:21" ht="15" customHeight="1" x14ac:dyDescent="0.25">
      <c r="A429" s="3"/>
      <c r="B429" s="62" t="s">
        <v>23</v>
      </c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3"/>
      <c r="N429" s="76"/>
      <c r="O429" s="76"/>
      <c r="P429" s="76"/>
      <c r="Q429" s="3"/>
    </row>
    <row r="430" spans="1:21" ht="15" customHeight="1" x14ac:dyDescent="0.25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21" ht="15" customHeight="1" x14ac:dyDescent="0.25">
      <c r="A431" s="3"/>
      <c r="B431" s="62" t="s">
        <v>24</v>
      </c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3"/>
      <c r="N431" s="76"/>
      <c r="O431" s="76"/>
      <c r="P431" s="76"/>
      <c r="Q431" s="3"/>
    </row>
    <row r="432" spans="1:21" ht="15" customHeight="1" x14ac:dyDescent="0.25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21" ht="15" customHeight="1" x14ac:dyDescent="0.25">
      <c r="A433" s="3"/>
      <c r="B433" s="62" t="s">
        <v>25</v>
      </c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3"/>
      <c r="N433" s="76"/>
      <c r="O433" s="76"/>
      <c r="P433" s="76"/>
      <c r="Q433" s="3"/>
    </row>
    <row r="434" spans="1:21" ht="15" customHeight="1" x14ac:dyDescent="0.25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21" ht="15" customHeight="1" x14ac:dyDescent="0.25">
      <c r="A435" s="3"/>
      <c r="B435" s="6" t="s">
        <v>11</v>
      </c>
      <c r="C435" s="3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8" t="s">
        <v>74</v>
      </c>
    </row>
    <row r="436" spans="1:21" ht="15" customHeight="1" x14ac:dyDescent="0.25">
      <c r="A436" s="3"/>
      <c r="B436" s="66" t="s">
        <v>21</v>
      </c>
      <c r="C436" s="3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8"/>
    </row>
    <row r="437" spans="1:21" ht="15" customHeight="1" x14ac:dyDescent="0.25">
      <c r="A437" s="3"/>
      <c r="B437" s="66"/>
      <c r="C437" s="3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8"/>
    </row>
    <row r="438" spans="1:21" ht="15" customHeight="1" x14ac:dyDescent="0.25">
      <c r="A438" s="3"/>
      <c r="B438" s="66"/>
      <c r="C438" s="3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8"/>
    </row>
    <row r="439" spans="1:21" ht="15" customHeight="1" x14ac:dyDescent="0.25">
      <c r="A439" s="3"/>
      <c r="B439" s="66"/>
      <c r="C439" s="3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48"/>
    </row>
    <row r="440" spans="1:21" ht="15" customHeight="1" x14ac:dyDescent="0.25">
      <c r="A440" s="3"/>
      <c r="B440" s="66"/>
      <c r="C440" s="3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48"/>
    </row>
    <row r="441" spans="1:21" ht="15" customHeight="1" x14ac:dyDescent="0.25">
      <c r="A441" s="3"/>
      <c r="B441" s="11"/>
      <c r="C441" s="3"/>
      <c r="D441" s="64" t="str">
        <f>IF(B425="","",IF(B425="In-Kind","Please indicate the type &amp; value of the in-kind services provided and the additional required cash contribution in the Notes section above.",IF(B425="Stock","Using the Notes section, please provide the name of the stock and the number of shares donated.",IF(B425="personal property","Please list the donated items in the notes section above",IF(B425="cash","Please enter the donation check number in the notes section above",IF(B425="real property","Please enter details of the property transaction including the physical address in the notes section above"))))))</f>
        <v/>
      </c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3"/>
    </row>
    <row r="442" spans="1:21" ht="15" customHeight="1" x14ac:dyDescent="0.25">
      <c r="A442" s="3"/>
      <c r="B442" s="34"/>
      <c r="C442" s="3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3"/>
    </row>
    <row r="443" spans="1:21" ht="15" customHeight="1" x14ac:dyDescent="0.25">
      <c r="A443" s="3"/>
      <c r="B443" s="68" t="s">
        <v>81</v>
      </c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3"/>
    </row>
    <row r="444" spans="1:21" ht="15" customHeight="1" x14ac:dyDescent="0.25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21" ht="15" customHeight="1" x14ac:dyDescent="0.25">
      <c r="A445" s="3"/>
      <c r="B445" s="62" t="s">
        <v>9</v>
      </c>
      <c r="C445" s="62"/>
      <c r="D445" s="62"/>
      <c r="E445" s="62"/>
      <c r="F445" s="62"/>
      <c r="G445" s="3"/>
      <c r="H445" s="54">
        <f>H13</f>
        <v>0</v>
      </c>
      <c r="I445" s="54"/>
      <c r="J445" s="54"/>
      <c r="K445" s="50"/>
      <c r="L445" s="53" t="s">
        <v>66</v>
      </c>
      <c r="M445" s="53"/>
      <c r="N445" s="53"/>
      <c r="O445" s="53"/>
      <c r="P445" s="53"/>
      <c r="Q445" s="3"/>
      <c r="U445" s="2" t="str">
        <f>IF(D445="","",1)</f>
        <v/>
      </c>
    </row>
    <row r="446" spans="1:21" ht="15" customHeight="1" x14ac:dyDescent="0.25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21" ht="15" customHeight="1" x14ac:dyDescent="0.25">
      <c r="A447" s="3"/>
      <c r="B447" s="62" t="s">
        <v>18</v>
      </c>
      <c r="C447" s="62"/>
      <c r="D447" s="62"/>
      <c r="E447" s="62"/>
      <c r="F447" s="62"/>
      <c r="G447" s="7"/>
      <c r="H447" s="61">
        <f>H15</f>
        <v>0</v>
      </c>
      <c r="I447" s="61"/>
      <c r="J447" s="61"/>
      <c r="K447" s="9"/>
      <c r="L447" s="9"/>
      <c r="M447" s="3"/>
      <c r="N447" s="56"/>
      <c r="O447" s="56"/>
      <c r="P447" s="56"/>
      <c r="Q447" s="3"/>
    </row>
    <row r="448" spans="1:21" ht="15" customHeight="1" x14ac:dyDescent="0.25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56"/>
      <c r="O448" s="56"/>
      <c r="P448" s="56"/>
      <c r="Q448" s="3"/>
    </row>
    <row r="449" spans="1:20" ht="15" customHeight="1" x14ac:dyDescent="0.25">
      <c r="A449" s="3"/>
      <c r="B449" s="62" t="s">
        <v>64</v>
      </c>
      <c r="C449" s="62"/>
      <c r="D449" s="62"/>
      <c r="E449" s="62"/>
      <c r="F449" s="62"/>
      <c r="G449" s="3"/>
      <c r="H449" s="61">
        <f>H17</f>
        <v>0</v>
      </c>
      <c r="I449" s="61"/>
      <c r="J449" s="61"/>
      <c r="K449" s="3"/>
      <c r="L449" s="3"/>
      <c r="M449" s="3"/>
      <c r="N449" s="56"/>
      <c r="O449" s="56"/>
      <c r="P449" s="56"/>
      <c r="Q449" s="3"/>
    </row>
    <row r="450" spans="1:20" ht="15" customHeight="1" x14ac:dyDescent="0.25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20" ht="15" customHeight="1" x14ac:dyDescent="0.25">
      <c r="A451" s="3"/>
      <c r="B451" s="62" t="s">
        <v>19</v>
      </c>
      <c r="C451" s="62"/>
      <c r="D451" s="62"/>
      <c r="E451" s="62"/>
      <c r="F451" s="62"/>
      <c r="G451" s="7"/>
      <c r="H451" s="61">
        <f>T451</f>
        <v>0</v>
      </c>
      <c r="I451" s="61"/>
      <c r="J451" s="61"/>
      <c r="K451" s="9"/>
      <c r="L451" s="69"/>
      <c r="M451" s="69"/>
      <c r="N451" s="69"/>
      <c r="O451" s="69"/>
      <c r="P451" s="69"/>
      <c r="Q451" s="3"/>
      <c r="T451" s="35">
        <f>SUM(T24:T450)</f>
        <v>0</v>
      </c>
    </row>
    <row r="452" spans="1:20" ht="15" customHeight="1" x14ac:dyDescent="0.25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20" ht="15" customHeight="1" x14ac:dyDescent="0.25">
      <c r="A453" s="3"/>
      <c r="B453" s="62" t="s">
        <v>82</v>
      </c>
      <c r="C453" s="62"/>
      <c r="D453" s="62"/>
      <c r="E453" s="62"/>
      <c r="F453" s="62"/>
      <c r="G453" s="7"/>
      <c r="H453" s="70"/>
      <c r="I453" s="70"/>
      <c r="J453" s="70"/>
      <c r="K453" s="7"/>
      <c r="L453" s="69"/>
      <c r="M453" s="71"/>
      <c r="N453" s="71"/>
      <c r="O453" s="71"/>
      <c r="P453" s="71"/>
      <c r="Q453" s="3"/>
    </row>
    <row r="454" spans="1:20" ht="15" customHeight="1" x14ac:dyDescent="0.25">
      <c r="A454" s="3"/>
      <c r="B454" s="4"/>
      <c r="C454" s="4"/>
      <c r="D454" s="4"/>
      <c r="E454" s="7"/>
      <c r="F454" s="3"/>
      <c r="G454" s="3"/>
      <c r="H454" s="3"/>
      <c r="I454" s="3"/>
      <c r="J454" s="4"/>
      <c r="K454" s="4"/>
      <c r="L454" s="4"/>
      <c r="M454" s="4"/>
      <c r="N454" s="4"/>
      <c r="O454" s="3"/>
      <c r="P454" s="3"/>
      <c r="Q454" s="3"/>
    </row>
    <row r="455" spans="1:20" ht="15" customHeight="1" x14ac:dyDescent="0.25">
      <c r="A455" s="3"/>
      <c r="B455" s="62" t="s">
        <v>83</v>
      </c>
      <c r="C455" s="62"/>
      <c r="D455" s="62"/>
      <c r="E455" s="62"/>
      <c r="F455" s="62"/>
      <c r="G455" s="3"/>
      <c r="H455" s="72"/>
      <c r="I455" s="72"/>
      <c r="J455" s="72"/>
      <c r="K455" s="4"/>
      <c r="L455" s="86" t="str">
        <f>IF(H455="","",IF(H451=H455,"","PLEASE USE THE NOTES SECTION TO EXPLAIN WHY YOU ARE NOT PAYING THE AMOUNT CALCULATED ABOVE."))</f>
        <v/>
      </c>
      <c r="M455" s="86"/>
      <c r="N455" s="86"/>
      <c r="O455" s="86"/>
      <c r="P455" s="86"/>
      <c r="Q455" s="3"/>
    </row>
    <row r="456" spans="1:20" ht="15" customHeight="1" x14ac:dyDescent="0.25">
      <c r="A456" s="3"/>
      <c r="B456" s="4"/>
      <c r="C456" s="4"/>
      <c r="D456" s="4"/>
      <c r="E456" s="7"/>
      <c r="F456" s="3"/>
      <c r="G456" s="3"/>
      <c r="H456" s="3"/>
      <c r="I456" s="3"/>
      <c r="J456" s="4"/>
      <c r="K456" s="4"/>
      <c r="L456" s="86"/>
      <c r="M456" s="86"/>
      <c r="N456" s="86"/>
      <c r="O456" s="86"/>
      <c r="P456" s="86"/>
      <c r="Q456" s="3"/>
    </row>
    <row r="457" spans="1:20" ht="15" customHeight="1" x14ac:dyDescent="0.25">
      <c r="A457" s="3"/>
      <c r="B457" s="62" t="s">
        <v>85</v>
      </c>
      <c r="C457" s="62"/>
      <c r="D457" s="62"/>
      <c r="E457" s="62"/>
      <c r="F457" s="62"/>
      <c r="G457" s="10"/>
      <c r="H457" s="87"/>
      <c r="I457" s="87"/>
      <c r="J457" s="87"/>
      <c r="K457" s="4"/>
      <c r="L457" s="4"/>
      <c r="M457" s="4"/>
      <c r="N457" s="4"/>
      <c r="O457" s="3"/>
      <c r="P457" s="3"/>
      <c r="Q457" s="3"/>
    </row>
    <row r="458" spans="1:20" ht="15" customHeight="1" x14ac:dyDescent="0.25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20" ht="15" customHeight="1" x14ac:dyDescent="0.25">
      <c r="A459" s="3"/>
      <c r="B459" s="33" t="s">
        <v>11</v>
      </c>
      <c r="C459" s="3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3"/>
    </row>
    <row r="460" spans="1:20" ht="15" customHeight="1" x14ac:dyDescent="0.25">
      <c r="A460" s="3"/>
      <c r="B460" s="66" t="s">
        <v>59</v>
      </c>
      <c r="C460" s="3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3"/>
    </row>
    <row r="461" spans="1:20" ht="15" customHeight="1" x14ac:dyDescent="0.25">
      <c r="A461" s="3"/>
      <c r="B461" s="66"/>
      <c r="C461" s="3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3"/>
    </row>
    <row r="462" spans="1:20" ht="15" customHeight="1" x14ac:dyDescent="0.25">
      <c r="A462" s="3"/>
      <c r="B462" s="66"/>
      <c r="C462" s="3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3"/>
    </row>
    <row r="463" spans="1:20" ht="15" customHeight="1" x14ac:dyDescent="0.25">
      <c r="A463" s="3"/>
      <c r="B463" s="66"/>
      <c r="C463" s="3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3"/>
    </row>
    <row r="464" spans="1:20" ht="15" customHeight="1" x14ac:dyDescent="0.25">
      <c r="A464" s="3"/>
      <c r="B464" s="66"/>
      <c r="C464" s="3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3"/>
    </row>
    <row r="465" spans="1:20" ht="15" customHeight="1" x14ac:dyDescent="0.25">
      <c r="A465" s="3"/>
      <c r="B465" s="66"/>
      <c r="C465" s="3"/>
      <c r="D465" s="67" t="str">
        <f>IF(H455="","",IF(H451=H455,"","PLEASE USE THE NOTES SECTION TO EXPLAIN WHY YOU ARE NOT PAYING THE AMOUNT CALCULATED ABOVE."))</f>
        <v/>
      </c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3"/>
    </row>
    <row r="466" spans="1:20" ht="15" customHeight="1" x14ac:dyDescent="0.25">
      <c r="A466" s="3"/>
      <c r="B466" s="82" t="s">
        <v>70</v>
      </c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3"/>
    </row>
    <row r="467" spans="1:20" ht="15" customHeight="1" x14ac:dyDescent="0.25">
      <c r="A467" s="3"/>
      <c r="B467" s="39"/>
      <c r="C467" s="3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3"/>
    </row>
    <row r="468" spans="1:20" ht="15" customHeight="1" x14ac:dyDescent="0.25">
      <c r="A468" s="3"/>
      <c r="B468" s="39"/>
      <c r="C468" s="3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3"/>
    </row>
    <row r="469" spans="1:20" ht="15" customHeight="1" x14ac:dyDescent="0.25">
      <c r="A469" s="3"/>
      <c r="B469" s="39"/>
      <c r="C469" s="3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3"/>
    </row>
    <row r="470" spans="1:20" ht="15" customHeight="1" x14ac:dyDescent="0.25">
      <c r="A470" s="3"/>
      <c r="B470" s="39"/>
      <c r="C470" s="3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3"/>
    </row>
    <row r="471" spans="1:20" ht="15" customHeight="1" x14ac:dyDescent="0.25">
      <c r="A471" s="3"/>
      <c r="B471" s="39"/>
      <c r="C471" s="3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3"/>
    </row>
    <row r="472" spans="1:20" ht="15" customHeight="1" x14ac:dyDescent="0.25">
      <c r="A472" s="3"/>
      <c r="B472" s="39"/>
      <c r="C472" s="3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3"/>
    </row>
    <row r="473" spans="1:20" ht="15" customHeight="1" x14ac:dyDescent="0.25">
      <c r="A473" s="3"/>
      <c r="B473" s="39"/>
      <c r="C473" s="3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3"/>
    </row>
    <row r="474" spans="1:20" ht="15" customHeight="1" x14ac:dyDescent="0.25">
      <c r="A474" s="3"/>
      <c r="B474" s="39"/>
      <c r="C474" s="3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3"/>
    </row>
    <row r="475" spans="1:20" ht="15" customHeight="1" x14ac:dyDescent="0.25">
      <c r="A475" s="3"/>
      <c r="B475" s="39"/>
      <c r="C475" s="3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3"/>
    </row>
    <row r="476" spans="1:20" ht="15" customHeight="1" x14ac:dyDescent="0.25">
      <c r="A476" s="3"/>
      <c r="B476" s="39"/>
      <c r="C476" s="3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3"/>
    </row>
    <row r="477" spans="1:20" ht="15" customHeight="1" x14ac:dyDescent="0.25">
      <c r="A477" s="3"/>
      <c r="B477" s="39"/>
      <c r="C477" s="3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3"/>
    </row>
    <row r="478" spans="1:20" ht="15" customHeight="1" x14ac:dyDescent="0.25">
      <c r="A478" s="81" t="s">
        <v>60</v>
      </c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37"/>
      <c r="S478" s="37"/>
      <c r="T478" s="37"/>
    </row>
    <row r="479" spans="1:20" ht="15" customHeight="1" x14ac:dyDescent="0.25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37"/>
      <c r="S479" s="37"/>
      <c r="T479" s="37"/>
    </row>
    <row r="480" spans="1:20" ht="15" customHeight="1" x14ac:dyDescent="0.25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37"/>
      <c r="S480" s="37"/>
      <c r="T480" s="37"/>
    </row>
    <row r="481" spans="1:20" ht="15" customHeight="1" x14ac:dyDescent="0.25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37"/>
      <c r="S481" s="37"/>
      <c r="T481" s="37"/>
    </row>
    <row r="482" spans="1:20" ht="15" customHeight="1" x14ac:dyDescent="0.25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37"/>
      <c r="S482" s="37"/>
      <c r="T482" s="37"/>
    </row>
    <row r="483" spans="1:20" ht="15" customHeight="1" x14ac:dyDescent="0.25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37"/>
      <c r="S483" s="37"/>
      <c r="T483" s="37"/>
    </row>
    <row r="484" spans="1:20" ht="15" customHeight="1" x14ac:dyDescent="0.25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37"/>
      <c r="S484" s="37"/>
      <c r="T484" s="37"/>
    </row>
    <row r="485" spans="1:20" ht="15" customHeight="1" x14ac:dyDescent="0.25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37"/>
      <c r="S485" s="37"/>
      <c r="T485" s="37"/>
    </row>
    <row r="486" spans="1:20" ht="15" customHeight="1" x14ac:dyDescent="0.25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37"/>
      <c r="S486" s="37"/>
      <c r="T486" s="37"/>
    </row>
    <row r="487" spans="1:20" ht="15" customHeight="1" x14ac:dyDescent="0.25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37"/>
      <c r="S487" s="37"/>
      <c r="T487" s="37"/>
    </row>
    <row r="488" spans="1:20" ht="15" customHeight="1" x14ac:dyDescent="0.25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37"/>
      <c r="S488" s="37"/>
      <c r="T488" s="37"/>
    </row>
    <row r="489" spans="1:20" ht="15" hidden="1" customHeight="1" x14ac:dyDescent="0.25"/>
    <row r="490" spans="1:20" ht="15" hidden="1" customHeight="1" x14ac:dyDescent="0.25">
      <c r="B490" s="17" t="s">
        <v>12</v>
      </c>
      <c r="D490" s="80" t="s">
        <v>26</v>
      </c>
      <c r="E490" s="80"/>
      <c r="F490" s="80"/>
      <c r="H490" s="14" t="s">
        <v>29</v>
      </c>
      <c r="I490" s="14"/>
      <c r="J490" s="14"/>
      <c r="L490" s="14" t="s">
        <v>32</v>
      </c>
      <c r="M490" s="14"/>
      <c r="N490" s="16"/>
    </row>
    <row r="491" spans="1:20" ht="15" hidden="1" customHeight="1" x14ac:dyDescent="0.25">
      <c r="B491" s="13" t="s">
        <v>13</v>
      </c>
      <c r="D491" s="15" t="s">
        <v>27</v>
      </c>
      <c r="E491" s="15"/>
      <c r="F491" s="15"/>
      <c r="H491" s="15" t="s">
        <v>30</v>
      </c>
      <c r="I491" s="15"/>
      <c r="J491" s="15"/>
      <c r="L491" s="15" t="s">
        <v>33</v>
      </c>
      <c r="M491" s="15"/>
      <c r="N491" s="15"/>
    </row>
    <row r="492" spans="1:20" ht="15" hidden="1" customHeight="1" x14ac:dyDescent="0.25">
      <c r="B492" s="13" t="s">
        <v>14</v>
      </c>
      <c r="D492" s="15" t="s">
        <v>28</v>
      </c>
      <c r="E492" s="15"/>
      <c r="F492" s="15"/>
      <c r="H492" s="15" t="s">
        <v>31</v>
      </c>
      <c r="I492" s="15"/>
      <c r="J492" s="15"/>
      <c r="L492" s="15" t="s">
        <v>34</v>
      </c>
      <c r="M492" s="15"/>
      <c r="N492" s="15"/>
    </row>
    <row r="493" spans="1:20" ht="15" hidden="1" customHeight="1" x14ac:dyDescent="0.25">
      <c r="B493" s="13" t="s">
        <v>15</v>
      </c>
      <c r="D493" s="15"/>
      <c r="E493" s="15"/>
      <c r="F493" s="15"/>
      <c r="H493" s="15"/>
      <c r="I493" s="15"/>
      <c r="J493" s="15"/>
      <c r="L493" s="15"/>
      <c r="M493" s="15"/>
      <c r="N493" s="15"/>
    </row>
    <row r="494" spans="1:20" ht="15" hidden="1" customHeight="1" x14ac:dyDescent="0.25">
      <c r="B494" s="13" t="s">
        <v>16</v>
      </c>
      <c r="D494" s="15"/>
      <c r="E494" s="15"/>
      <c r="F494" s="15"/>
      <c r="H494" s="15"/>
      <c r="I494" s="15"/>
      <c r="J494" s="15"/>
      <c r="L494" s="15"/>
      <c r="M494" s="15"/>
      <c r="N494" s="15"/>
    </row>
    <row r="495" spans="1:20" ht="15" hidden="1" customHeight="1" x14ac:dyDescent="0.25">
      <c r="B495" s="13" t="s">
        <v>17</v>
      </c>
      <c r="D495" s="15"/>
      <c r="E495" s="15"/>
      <c r="F495" s="15"/>
      <c r="H495" s="15"/>
      <c r="I495" s="15"/>
      <c r="J495" s="15"/>
      <c r="L495" s="15"/>
      <c r="M495" s="15"/>
      <c r="N495" s="15"/>
    </row>
    <row r="496" spans="1:20" ht="15" hidden="1" customHeight="1" x14ac:dyDescent="0.25"/>
    <row r="497" spans="2:35" ht="15" hidden="1" customHeight="1" x14ac:dyDescent="0.25"/>
    <row r="498" spans="2:35" ht="15" hidden="1" customHeight="1" x14ac:dyDescent="0.25"/>
    <row r="499" spans="2:35" ht="15" hidden="1" customHeight="1" x14ac:dyDescent="0.25"/>
    <row r="500" spans="2:35" ht="15" hidden="1" customHeight="1" x14ac:dyDescent="0.25"/>
    <row r="501" spans="2:35" s="41" customFormat="1" ht="15" customHeight="1" x14ac:dyDescent="0.25">
      <c r="B501" s="42"/>
      <c r="R501" s="43"/>
      <c r="S501" s="43"/>
      <c r="T501" s="43"/>
      <c r="AB501" s="44"/>
      <c r="AD501" s="43"/>
      <c r="AE501" s="43"/>
      <c r="AF501" s="43"/>
      <c r="AG501" s="43"/>
      <c r="AI501" s="44"/>
    </row>
    <row r="502" spans="2:35" s="41" customFormat="1" ht="15" customHeight="1" x14ac:dyDescent="0.25">
      <c r="B502" s="42"/>
      <c r="R502" s="43"/>
      <c r="S502" s="43"/>
      <c r="T502" s="43"/>
      <c r="AB502" s="44"/>
      <c r="AD502" s="43"/>
      <c r="AE502" s="43"/>
      <c r="AF502" s="43"/>
      <c r="AG502" s="43"/>
      <c r="AI502" s="44"/>
    </row>
    <row r="503" spans="2:35" s="41" customFormat="1" ht="15" customHeight="1" x14ac:dyDescent="0.25">
      <c r="B503" s="42"/>
      <c r="R503" s="43"/>
      <c r="S503" s="43"/>
      <c r="T503" s="43"/>
      <c r="AB503" s="44"/>
      <c r="AD503" s="43"/>
      <c r="AE503" s="43"/>
      <c r="AF503" s="43"/>
      <c r="AG503" s="43"/>
      <c r="AI503" s="44"/>
    </row>
    <row r="504" spans="2:35" s="41" customFormat="1" ht="15" customHeight="1" x14ac:dyDescent="0.25">
      <c r="B504" s="42"/>
      <c r="R504" s="43"/>
      <c r="S504" s="43"/>
      <c r="T504" s="43"/>
      <c r="AB504" s="44"/>
      <c r="AD504" s="43"/>
      <c r="AE504" s="43"/>
      <c r="AF504" s="43"/>
      <c r="AG504" s="43"/>
      <c r="AI504" s="44"/>
    </row>
    <row r="505" spans="2:35" s="41" customFormat="1" ht="15" customHeight="1" x14ac:dyDescent="0.25">
      <c r="B505" s="42"/>
      <c r="R505" s="43"/>
      <c r="S505" s="43"/>
      <c r="T505" s="43"/>
      <c r="AB505" s="44"/>
      <c r="AD505" s="43"/>
      <c r="AE505" s="43"/>
      <c r="AF505" s="43"/>
      <c r="AG505" s="43"/>
      <c r="AI505" s="44"/>
    </row>
    <row r="506" spans="2:35" s="41" customFormat="1" ht="15" customHeight="1" x14ac:dyDescent="0.25">
      <c r="B506" s="42"/>
      <c r="R506" s="43"/>
      <c r="S506" s="43"/>
      <c r="T506" s="43"/>
      <c r="AB506" s="44"/>
      <c r="AD506" s="43"/>
      <c r="AE506" s="43"/>
      <c r="AF506" s="43"/>
      <c r="AG506" s="43"/>
      <c r="AI506" s="44"/>
    </row>
    <row r="507" spans="2:35" s="41" customFormat="1" ht="15" customHeight="1" x14ac:dyDescent="0.25">
      <c r="B507" s="42"/>
      <c r="R507" s="43"/>
      <c r="S507" s="43"/>
      <c r="T507" s="43"/>
      <c r="AB507" s="44"/>
      <c r="AD507" s="43"/>
      <c r="AE507" s="43"/>
      <c r="AF507" s="43"/>
      <c r="AG507" s="43"/>
      <c r="AI507" s="44"/>
    </row>
    <row r="508" spans="2:35" s="41" customFormat="1" ht="15" customHeight="1" x14ac:dyDescent="0.25">
      <c r="B508" s="42"/>
      <c r="R508" s="43"/>
      <c r="S508" s="43"/>
      <c r="T508" s="43"/>
      <c r="AB508" s="44"/>
      <c r="AD508" s="43"/>
      <c r="AE508" s="43"/>
      <c r="AF508" s="43"/>
      <c r="AG508" s="43"/>
      <c r="AI508" s="44"/>
    </row>
    <row r="509" spans="2:35" s="41" customFormat="1" ht="15" customHeight="1" x14ac:dyDescent="0.25">
      <c r="B509" s="42"/>
      <c r="R509" s="43"/>
      <c r="S509" s="43"/>
      <c r="T509" s="43"/>
      <c r="AB509" s="44"/>
      <c r="AD509" s="43"/>
      <c r="AE509" s="43"/>
      <c r="AF509" s="43"/>
      <c r="AG509" s="43"/>
      <c r="AI509" s="44"/>
    </row>
    <row r="510" spans="2:35" s="41" customFormat="1" ht="15" customHeight="1" x14ac:dyDescent="0.25">
      <c r="B510" s="42"/>
      <c r="R510" s="43"/>
      <c r="S510" s="43"/>
      <c r="T510" s="43"/>
      <c r="AB510" s="44"/>
      <c r="AD510" s="43"/>
      <c r="AE510" s="43"/>
      <c r="AF510" s="43"/>
      <c r="AG510" s="43"/>
      <c r="AI510" s="44"/>
    </row>
    <row r="511" spans="2:35" s="41" customFormat="1" ht="15" customHeight="1" x14ac:dyDescent="0.25">
      <c r="B511" s="42"/>
      <c r="R511" s="43"/>
      <c r="S511" s="43"/>
      <c r="T511" s="43"/>
      <c r="AB511" s="44"/>
      <c r="AD511" s="43"/>
      <c r="AE511" s="43"/>
      <c r="AF511" s="43"/>
      <c r="AG511" s="43"/>
      <c r="AI511" s="44"/>
    </row>
    <row r="512" spans="2:35" s="41" customFormat="1" ht="15" customHeight="1" x14ac:dyDescent="0.25">
      <c r="B512" s="42"/>
      <c r="R512" s="43"/>
      <c r="S512" s="43"/>
      <c r="T512" s="43"/>
      <c r="AB512" s="44"/>
      <c r="AD512" s="43"/>
      <c r="AE512" s="43"/>
      <c r="AF512" s="43"/>
      <c r="AG512" s="43"/>
      <c r="AI512" s="44"/>
    </row>
    <row r="513" spans="2:35" s="41" customFormat="1" ht="15" customHeight="1" x14ac:dyDescent="0.25">
      <c r="B513" s="42"/>
      <c r="R513" s="43"/>
      <c r="S513" s="43"/>
      <c r="T513" s="43"/>
      <c r="AB513" s="44"/>
      <c r="AD513" s="43"/>
      <c r="AE513" s="43"/>
      <c r="AF513" s="43"/>
      <c r="AG513" s="43"/>
      <c r="AI513" s="44"/>
    </row>
    <row r="514" spans="2:35" s="41" customFormat="1" ht="15" customHeight="1" x14ac:dyDescent="0.25">
      <c r="B514" s="42"/>
      <c r="R514" s="43"/>
      <c r="S514" s="43"/>
      <c r="T514" s="43"/>
      <c r="AB514" s="44"/>
      <c r="AD514" s="43"/>
      <c r="AE514" s="43"/>
      <c r="AF514" s="43"/>
      <c r="AG514" s="43"/>
      <c r="AI514" s="44"/>
    </row>
    <row r="515" spans="2:35" s="41" customFormat="1" ht="15" customHeight="1" x14ac:dyDescent="0.25">
      <c r="B515" s="42"/>
      <c r="R515" s="43"/>
      <c r="S515" s="43"/>
      <c r="T515" s="43"/>
      <c r="AB515" s="44"/>
      <c r="AD515" s="43"/>
      <c r="AE515" s="43"/>
      <c r="AF515" s="43"/>
      <c r="AG515" s="43"/>
      <c r="AI515" s="44"/>
    </row>
    <row r="516" spans="2:35" s="41" customFormat="1" ht="15" customHeight="1" x14ac:dyDescent="0.25">
      <c r="B516" s="42"/>
      <c r="R516" s="43"/>
      <c r="S516" s="43"/>
      <c r="T516" s="43"/>
      <c r="AB516" s="44"/>
      <c r="AD516" s="43"/>
      <c r="AE516" s="43"/>
      <c r="AF516" s="43"/>
      <c r="AG516" s="43"/>
      <c r="AI516" s="44"/>
    </row>
    <row r="517" spans="2:35" s="41" customFormat="1" ht="15" customHeight="1" x14ac:dyDescent="0.25">
      <c r="B517" s="42"/>
      <c r="R517" s="43"/>
      <c r="S517" s="43"/>
      <c r="T517" s="43"/>
      <c r="AB517" s="44"/>
      <c r="AD517" s="43"/>
      <c r="AE517" s="43"/>
      <c r="AF517" s="43"/>
      <c r="AG517" s="43"/>
      <c r="AI517" s="44"/>
    </row>
    <row r="518" spans="2:35" s="41" customFormat="1" ht="15" customHeight="1" x14ac:dyDescent="0.25">
      <c r="B518" s="42"/>
      <c r="R518" s="43"/>
      <c r="S518" s="43"/>
      <c r="T518" s="43"/>
      <c r="AB518" s="44"/>
      <c r="AD518" s="43"/>
      <c r="AE518" s="43"/>
      <c r="AF518" s="43"/>
      <c r="AG518" s="43"/>
      <c r="AI518" s="44"/>
    </row>
    <row r="519" spans="2:35" s="41" customFormat="1" ht="15" customHeight="1" x14ac:dyDescent="0.25">
      <c r="B519" s="42"/>
      <c r="R519" s="43"/>
      <c r="S519" s="43"/>
      <c r="T519" s="43"/>
      <c r="AB519" s="44"/>
      <c r="AD519" s="43"/>
      <c r="AE519" s="43"/>
      <c r="AF519" s="43"/>
      <c r="AG519" s="43"/>
      <c r="AI519" s="44"/>
    </row>
    <row r="520" spans="2:35" s="41" customFormat="1" ht="15" customHeight="1" x14ac:dyDescent="0.25">
      <c r="B520" s="42"/>
      <c r="R520" s="43"/>
      <c r="S520" s="43"/>
      <c r="T520" s="43"/>
      <c r="AB520" s="44"/>
      <c r="AD520" s="43"/>
      <c r="AE520" s="43"/>
      <c r="AF520" s="43"/>
      <c r="AG520" s="43"/>
      <c r="AI520" s="44"/>
    </row>
    <row r="521" spans="2:35" s="41" customFormat="1" ht="15" customHeight="1" x14ac:dyDescent="0.25">
      <c r="B521" s="42"/>
      <c r="R521" s="43"/>
      <c r="S521" s="43"/>
      <c r="T521" s="43"/>
      <c r="AB521" s="44"/>
      <c r="AD521" s="43"/>
      <c r="AE521" s="43"/>
      <c r="AF521" s="43"/>
      <c r="AG521" s="43"/>
      <c r="AI521" s="44"/>
    </row>
    <row r="522" spans="2:35" s="41" customFormat="1" ht="15" customHeight="1" x14ac:dyDescent="0.25">
      <c r="B522" s="42"/>
      <c r="R522" s="43"/>
      <c r="S522" s="43"/>
      <c r="T522" s="43"/>
      <c r="AB522" s="44"/>
      <c r="AD522" s="43"/>
      <c r="AE522" s="43"/>
      <c r="AF522" s="43"/>
      <c r="AG522" s="43"/>
      <c r="AI522" s="44"/>
    </row>
    <row r="523" spans="2:35" s="41" customFormat="1" ht="15" customHeight="1" x14ac:dyDescent="0.25">
      <c r="B523" s="42"/>
      <c r="R523" s="43"/>
      <c r="S523" s="43"/>
      <c r="T523" s="43"/>
      <c r="AB523" s="44"/>
      <c r="AD523" s="43"/>
      <c r="AE523" s="43"/>
      <c r="AF523" s="43"/>
      <c r="AG523" s="43"/>
      <c r="AI523" s="44"/>
    </row>
    <row r="524" spans="2:35" s="41" customFormat="1" ht="15" customHeight="1" x14ac:dyDescent="0.25">
      <c r="B524" s="42"/>
      <c r="R524" s="43"/>
      <c r="S524" s="43"/>
      <c r="T524" s="43"/>
      <c r="AB524" s="44"/>
      <c r="AD524" s="43"/>
      <c r="AE524" s="43"/>
      <c r="AF524" s="43"/>
      <c r="AG524" s="43"/>
      <c r="AI524" s="44"/>
    </row>
    <row r="525" spans="2:35" s="41" customFormat="1" ht="15" customHeight="1" x14ac:dyDescent="0.25">
      <c r="B525" s="42"/>
      <c r="R525" s="43"/>
      <c r="S525" s="43"/>
      <c r="T525" s="43"/>
      <c r="AB525" s="44"/>
      <c r="AD525" s="43"/>
      <c r="AE525" s="43"/>
      <c r="AF525" s="43"/>
      <c r="AG525" s="43"/>
      <c r="AI525" s="44"/>
    </row>
    <row r="526" spans="2:35" s="41" customFormat="1" ht="15" customHeight="1" x14ac:dyDescent="0.25">
      <c r="B526" s="42"/>
      <c r="R526" s="43"/>
      <c r="S526" s="43"/>
      <c r="T526" s="43"/>
      <c r="AB526" s="44"/>
      <c r="AD526" s="43"/>
      <c r="AE526" s="43"/>
      <c r="AF526" s="43"/>
      <c r="AG526" s="43"/>
      <c r="AI526" s="44"/>
    </row>
    <row r="527" spans="2:35" s="41" customFormat="1" ht="15" customHeight="1" x14ac:dyDescent="0.25">
      <c r="B527" s="42"/>
      <c r="R527" s="43"/>
      <c r="S527" s="43"/>
      <c r="T527" s="43"/>
      <c r="AB527" s="44"/>
      <c r="AD527" s="43"/>
      <c r="AE527" s="43"/>
      <c r="AF527" s="43"/>
      <c r="AG527" s="43"/>
      <c r="AI527" s="44"/>
    </row>
    <row r="528" spans="2:35" s="41" customFormat="1" ht="15" customHeight="1" x14ac:dyDescent="0.25">
      <c r="B528" s="42"/>
      <c r="R528" s="43"/>
      <c r="S528" s="43"/>
      <c r="T528" s="43"/>
      <c r="AB528" s="44"/>
      <c r="AD528" s="43"/>
      <c r="AE528" s="43"/>
      <c r="AF528" s="43"/>
      <c r="AG528" s="43"/>
      <c r="AI528" s="44"/>
    </row>
    <row r="529" spans="2:35" s="41" customFormat="1" ht="15" customHeight="1" x14ac:dyDescent="0.25">
      <c r="B529" s="42"/>
      <c r="R529" s="43"/>
      <c r="S529" s="43"/>
      <c r="T529" s="43"/>
      <c r="AB529" s="44"/>
      <c r="AD529" s="43"/>
      <c r="AE529" s="43"/>
      <c r="AF529" s="43"/>
      <c r="AG529" s="43"/>
      <c r="AI529" s="44"/>
    </row>
    <row r="530" spans="2:35" s="41" customFormat="1" ht="15" customHeight="1" x14ac:dyDescent="0.25">
      <c r="B530" s="42"/>
      <c r="R530" s="43"/>
      <c r="S530" s="43"/>
      <c r="T530" s="43"/>
      <c r="AB530" s="44"/>
      <c r="AD530" s="43"/>
      <c r="AE530" s="43"/>
      <c r="AF530" s="43"/>
      <c r="AG530" s="43"/>
      <c r="AI530" s="44"/>
    </row>
    <row r="531" spans="2:35" s="41" customFormat="1" ht="15" customHeight="1" x14ac:dyDescent="0.25">
      <c r="B531" s="42"/>
      <c r="R531" s="43"/>
      <c r="S531" s="43"/>
      <c r="T531" s="43"/>
      <c r="AB531" s="44"/>
      <c r="AD531" s="43"/>
      <c r="AE531" s="43"/>
      <c r="AF531" s="43"/>
      <c r="AG531" s="43"/>
      <c r="AI531" s="44"/>
    </row>
    <row r="532" spans="2:35" s="41" customFormat="1" ht="15" customHeight="1" x14ac:dyDescent="0.25">
      <c r="B532" s="42"/>
      <c r="R532" s="43"/>
      <c r="S532" s="43"/>
      <c r="T532" s="43"/>
      <c r="AB532" s="44"/>
      <c r="AD532" s="43"/>
      <c r="AE532" s="43"/>
      <c r="AF532" s="43"/>
      <c r="AG532" s="43"/>
      <c r="AI532" s="44"/>
    </row>
    <row r="533" spans="2:35" s="41" customFormat="1" ht="15" customHeight="1" x14ac:dyDescent="0.25">
      <c r="B533" s="42"/>
      <c r="R533" s="43"/>
      <c r="S533" s="43"/>
      <c r="T533" s="43"/>
      <c r="AB533" s="44"/>
      <c r="AD533" s="43"/>
      <c r="AE533" s="43"/>
      <c r="AF533" s="43"/>
      <c r="AG533" s="43"/>
      <c r="AI533" s="44"/>
    </row>
    <row r="534" spans="2:35" s="41" customFormat="1" ht="15" customHeight="1" x14ac:dyDescent="0.25">
      <c r="B534" s="42"/>
      <c r="R534" s="43"/>
      <c r="S534" s="43"/>
      <c r="T534" s="43"/>
      <c r="AB534" s="44"/>
      <c r="AD534" s="43"/>
      <c r="AE534" s="43"/>
      <c r="AF534" s="43"/>
      <c r="AG534" s="43"/>
      <c r="AI534" s="44"/>
    </row>
    <row r="535" spans="2:35" s="41" customFormat="1" ht="15" customHeight="1" x14ac:dyDescent="0.25">
      <c r="B535" s="42"/>
      <c r="R535" s="43"/>
      <c r="S535" s="43"/>
      <c r="T535" s="43"/>
      <c r="AB535" s="44"/>
      <c r="AD535" s="43"/>
      <c r="AE535" s="43"/>
      <c r="AF535" s="43"/>
      <c r="AG535" s="43"/>
      <c r="AI535" s="44"/>
    </row>
    <row r="536" spans="2:35" s="41" customFormat="1" ht="15" customHeight="1" x14ac:dyDescent="0.25">
      <c r="B536" s="42"/>
      <c r="R536" s="43"/>
      <c r="S536" s="43"/>
      <c r="T536" s="43"/>
      <c r="AB536" s="44"/>
      <c r="AD536" s="43"/>
      <c r="AE536" s="43"/>
      <c r="AF536" s="43"/>
      <c r="AG536" s="43"/>
      <c r="AI536" s="44"/>
    </row>
    <row r="537" spans="2:35" s="41" customFormat="1" ht="15" customHeight="1" x14ac:dyDescent="0.25">
      <c r="B537" s="42"/>
      <c r="R537" s="43"/>
      <c r="S537" s="43"/>
      <c r="T537" s="43"/>
      <c r="AB537" s="44"/>
      <c r="AD537" s="43"/>
      <c r="AE537" s="43"/>
      <c r="AF537" s="43"/>
      <c r="AG537" s="43"/>
      <c r="AI537" s="44"/>
    </row>
    <row r="538" spans="2:35" s="41" customFormat="1" ht="15" customHeight="1" x14ac:dyDescent="0.25">
      <c r="B538" s="42"/>
      <c r="R538" s="43"/>
      <c r="S538" s="43"/>
      <c r="T538" s="43"/>
      <c r="AB538" s="44"/>
      <c r="AD538" s="43"/>
      <c r="AE538" s="43"/>
      <c r="AF538" s="43"/>
      <c r="AG538" s="43"/>
      <c r="AI538" s="44"/>
    </row>
    <row r="539" spans="2:35" s="41" customFormat="1" ht="15" customHeight="1" x14ac:dyDescent="0.25">
      <c r="B539" s="42"/>
      <c r="R539" s="43"/>
      <c r="S539" s="43"/>
      <c r="T539" s="43"/>
      <c r="AB539" s="44"/>
      <c r="AD539" s="43"/>
      <c r="AE539" s="43"/>
      <c r="AF539" s="43"/>
      <c r="AG539" s="43"/>
      <c r="AI539" s="44"/>
    </row>
    <row r="540" spans="2:35" s="41" customFormat="1" ht="15" customHeight="1" x14ac:dyDescent="0.25">
      <c r="B540" s="42"/>
      <c r="R540" s="43"/>
      <c r="S540" s="43"/>
      <c r="T540" s="43"/>
      <c r="AB540" s="44"/>
      <c r="AD540" s="43"/>
      <c r="AE540" s="43"/>
      <c r="AF540" s="43"/>
      <c r="AG540" s="43"/>
      <c r="AI540" s="44"/>
    </row>
    <row r="541" spans="2:35" s="41" customFormat="1" ht="15" customHeight="1" x14ac:dyDescent="0.25">
      <c r="B541" s="42"/>
      <c r="R541" s="43"/>
      <c r="S541" s="43"/>
      <c r="T541" s="43"/>
      <c r="AB541" s="44"/>
      <c r="AD541" s="43"/>
      <c r="AE541" s="43"/>
      <c r="AF541" s="43"/>
      <c r="AG541" s="43"/>
      <c r="AI541" s="44"/>
    </row>
    <row r="542" spans="2:35" s="41" customFormat="1" ht="15" customHeight="1" x14ac:dyDescent="0.25">
      <c r="B542" s="42"/>
      <c r="R542" s="43"/>
      <c r="S542" s="43"/>
      <c r="T542" s="43"/>
      <c r="AB542" s="44"/>
      <c r="AD542" s="43"/>
      <c r="AE542" s="43"/>
      <c r="AF542" s="43"/>
      <c r="AG542" s="43"/>
      <c r="AI542" s="44"/>
    </row>
    <row r="543" spans="2:35" s="41" customFormat="1" ht="15" customHeight="1" x14ac:dyDescent="0.25">
      <c r="B543" s="42"/>
      <c r="R543" s="43"/>
      <c r="S543" s="43"/>
      <c r="T543" s="43"/>
      <c r="AB543" s="44"/>
      <c r="AD543" s="43"/>
      <c r="AE543" s="43"/>
      <c r="AF543" s="43"/>
      <c r="AG543" s="43"/>
      <c r="AI543" s="44"/>
    </row>
    <row r="544" spans="2:35" s="41" customFormat="1" ht="15" customHeight="1" x14ac:dyDescent="0.25">
      <c r="B544" s="42"/>
      <c r="R544" s="43"/>
      <c r="S544" s="43"/>
      <c r="T544" s="43"/>
      <c r="AB544" s="44"/>
      <c r="AD544" s="43"/>
      <c r="AE544" s="43"/>
      <c r="AF544" s="43"/>
      <c r="AG544" s="43"/>
      <c r="AI544" s="44"/>
    </row>
    <row r="545" spans="2:35" s="41" customFormat="1" ht="15" customHeight="1" x14ac:dyDescent="0.25">
      <c r="B545" s="42"/>
      <c r="R545" s="43"/>
      <c r="S545" s="43"/>
      <c r="T545" s="43"/>
      <c r="AB545" s="44"/>
      <c r="AD545" s="43"/>
      <c r="AE545" s="43"/>
      <c r="AF545" s="43"/>
      <c r="AG545" s="43"/>
      <c r="AI545" s="44"/>
    </row>
    <row r="546" spans="2:35" s="41" customFormat="1" ht="15" customHeight="1" x14ac:dyDescent="0.25">
      <c r="B546" s="42"/>
      <c r="R546" s="43"/>
      <c r="S546" s="43"/>
      <c r="T546" s="43"/>
      <c r="AB546" s="44"/>
      <c r="AD546" s="43"/>
      <c r="AE546" s="43"/>
      <c r="AF546" s="43"/>
      <c r="AG546" s="43"/>
      <c r="AI546" s="44"/>
    </row>
    <row r="547" spans="2:35" s="41" customFormat="1" ht="15" customHeight="1" x14ac:dyDescent="0.25">
      <c r="B547" s="42"/>
      <c r="R547" s="43"/>
      <c r="S547" s="43"/>
      <c r="T547" s="43"/>
      <c r="AB547" s="44"/>
      <c r="AD547" s="43"/>
      <c r="AE547" s="43"/>
      <c r="AF547" s="43"/>
      <c r="AG547" s="43"/>
      <c r="AI547" s="44"/>
    </row>
    <row r="548" spans="2:35" s="41" customFormat="1" ht="15" customHeight="1" x14ac:dyDescent="0.25">
      <c r="B548" s="42"/>
      <c r="R548" s="43"/>
      <c r="S548" s="43"/>
      <c r="T548" s="43"/>
      <c r="AB548" s="44"/>
      <c r="AD548" s="43"/>
      <c r="AE548" s="43"/>
      <c r="AF548" s="43"/>
      <c r="AG548" s="43"/>
      <c r="AI548" s="44"/>
    </row>
    <row r="549" spans="2:35" s="41" customFormat="1" ht="15" customHeight="1" x14ac:dyDescent="0.25">
      <c r="B549" s="42"/>
      <c r="R549" s="43"/>
      <c r="S549" s="43"/>
      <c r="T549" s="43"/>
      <c r="AB549" s="44"/>
      <c r="AD549" s="43"/>
      <c r="AE549" s="43"/>
      <c r="AF549" s="43"/>
      <c r="AG549" s="43"/>
      <c r="AI549" s="44"/>
    </row>
    <row r="550" spans="2:35" s="41" customFormat="1" ht="15" customHeight="1" x14ac:dyDescent="0.25">
      <c r="B550" s="42"/>
      <c r="R550" s="43"/>
      <c r="S550" s="43"/>
      <c r="T550" s="43"/>
      <c r="AB550" s="44"/>
      <c r="AD550" s="43"/>
      <c r="AE550" s="43"/>
      <c r="AF550" s="43"/>
      <c r="AG550" s="43"/>
      <c r="AI550" s="44"/>
    </row>
    <row r="551" spans="2:35" s="41" customFormat="1" ht="15" customHeight="1" x14ac:dyDescent="0.25">
      <c r="B551" s="42"/>
      <c r="R551" s="43"/>
      <c r="S551" s="43"/>
      <c r="T551" s="43"/>
      <c r="AB551" s="44"/>
      <c r="AD551" s="43"/>
      <c r="AE551" s="43"/>
      <c r="AF551" s="43"/>
      <c r="AG551" s="43"/>
      <c r="AI551" s="44"/>
    </row>
    <row r="552" spans="2:35" s="41" customFormat="1" ht="15" customHeight="1" x14ac:dyDescent="0.25">
      <c r="B552" s="42"/>
      <c r="R552" s="43"/>
      <c r="S552" s="43"/>
      <c r="T552" s="43"/>
      <c r="AB552" s="44"/>
      <c r="AD552" s="43"/>
      <c r="AE552" s="43"/>
      <c r="AF552" s="43"/>
      <c r="AG552" s="43"/>
      <c r="AI552" s="44"/>
    </row>
    <row r="553" spans="2:35" s="41" customFormat="1" ht="15" customHeight="1" x14ac:dyDescent="0.25">
      <c r="B553" s="42"/>
      <c r="R553" s="43"/>
      <c r="S553" s="43"/>
      <c r="T553" s="43"/>
      <c r="AB553" s="44"/>
      <c r="AD553" s="43"/>
      <c r="AE553" s="43"/>
      <c r="AF553" s="43"/>
      <c r="AG553" s="43"/>
      <c r="AI553" s="44"/>
    </row>
    <row r="554" spans="2:35" s="41" customFormat="1" ht="15" customHeight="1" x14ac:dyDescent="0.25">
      <c r="B554" s="42"/>
      <c r="R554" s="43"/>
      <c r="S554" s="43"/>
      <c r="T554" s="43"/>
      <c r="AB554" s="44"/>
      <c r="AD554" s="43"/>
      <c r="AE554" s="43"/>
      <c r="AF554" s="43"/>
      <c r="AG554" s="43"/>
      <c r="AI554" s="44"/>
    </row>
    <row r="555" spans="2:35" s="41" customFormat="1" ht="15" customHeight="1" x14ac:dyDescent="0.25">
      <c r="B555" s="42"/>
      <c r="R555" s="43"/>
      <c r="S555" s="43"/>
      <c r="T555" s="43"/>
      <c r="AB555" s="44"/>
      <c r="AD555" s="43"/>
      <c r="AE555" s="43"/>
      <c r="AF555" s="43"/>
      <c r="AG555" s="43"/>
      <c r="AI555" s="44"/>
    </row>
    <row r="556" spans="2:35" s="41" customFormat="1" ht="15" customHeight="1" x14ac:dyDescent="0.25">
      <c r="B556" s="42"/>
      <c r="R556" s="43"/>
      <c r="S556" s="43"/>
      <c r="T556" s="43"/>
      <c r="AB556" s="44"/>
      <c r="AD556" s="43"/>
      <c r="AE556" s="43"/>
      <c r="AF556" s="43"/>
      <c r="AG556" s="43"/>
      <c r="AI556" s="44"/>
    </row>
    <row r="557" spans="2:35" s="41" customFormat="1" ht="15" customHeight="1" x14ac:dyDescent="0.25">
      <c r="B557" s="42"/>
      <c r="R557" s="43"/>
      <c r="S557" s="43"/>
      <c r="T557" s="43"/>
      <c r="AB557" s="44"/>
      <c r="AD557" s="43"/>
      <c r="AE557" s="43"/>
      <c r="AF557" s="43"/>
      <c r="AG557" s="43"/>
      <c r="AI557" s="44"/>
    </row>
    <row r="558" spans="2:35" s="41" customFormat="1" ht="15" customHeight="1" x14ac:dyDescent="0.25">
      <c r="B558" s="42"/>
      <c r="R558" s="43"/>
      <c r="S558" s="43"/>
      <c r="T558" s="43"/>
      <c r="AB558" s="44"/>
      <c r="AD558" s="43"/>
      <c r="AE558" s="43"/>
      <c r="AF558" s="43"/>
      <c r="AG558" s="43"/>
      <c r="AI558" s="44"/>
    </row>
    <row r="559" spans="2:35" s="41" customFormat="1" ht="15" customHeight="1" x14ac:dyDescent="0.25">
      <c r="B559" s="42"/>
      <c r="R559" s="43"/>
      <c r="S559" s="43"/>
      <c r="T559" s="43"/>
      <c r="AB559" s="44"/>
      <c r="AD559" s="43"/>
      <c r="AE559" s="43"/>
      <c r="AF559" s="43"/>
      <c r="AG559" s="43"/>
      <c r="AI559" s="44"/>
    </row>
    <row r="560" spans="2:35" s="41" customFormat="1" ht="15" customHeight="1" x14ac:dyDescent="0.25">
      <c r="B560" s="42"/>
      <c r="R560" s="43"/>
      <c r="S560" s="43"/>
      <c r="T560" s="43"/>
      <c r="AB560" s="44"/>
      <c r="AD560" s="43"/>
      <c r="AE560" s="43"/>
      <c r="AF560" s="43"/>
      <c r="AG560" s="43"/>
      <c r="AI560" s="44"/>
    </row>
    <row r="561" spans="2:35" s="41" customFormat="1" ht="15" customHeight="1" x14ac:dyDescent="0.25">
      <c r="B561" s="42"/>
      <c r="R561" s="43"/>
      <c r="S561" s="43"/>
      <c r="T561" s="43"/>
      <c r="AB561" s="44"/>
      <c r="AD561" s="43"/>
      <c r="AE561" s="43"/>
      <c r="AF561" s="43"/>
      <c r="AG561" s="43"/>
      <c r="AI561" s="44"/>
    </row>
    <row r="562" spans="2:35" s="41" customFormat="1" ht="15" customHeight="1" x14ac:dyDescent="0.25">
      <c r="B562" s="42"/>
      <c r="R562" s="43"/>
      <c r="S562" s="43"/>
      <c r="T562" s="43"/>
      <c r="AB562" s="44"/>
      <c r="AD562" s="43"/>
      <c r="AE562" s="43"/>
      <c r="AF562" s="43"/>
      <c r="AG562" s="43"/>
      <c r="AI562" s="44"/>
    </row>
    <row r="563" spans="2:35" s="41" customFormat="1" ht="15" customHeight="1" x14ac:dyDescent="0.25">
      <c r="B563" s="42"/>
      <c r="R563" s="43"/>
      <c r="S563" s="43"/>
      <c r="T563" s="43"/>
      <c r="AB563" s="44"/>
      <c r="AD563" s="43"/>
      <c r="AE563" s="43"/>
      <c r="AF563" s="43"/>
      <c r="AG563" s="43"/>
      <c r="AI563" s="44"/>
    </row>
    <row r="564" spans="2:35" s="41" customFormat="1" ht="15" customHeight="1" x14ac:dyDescent="0.25">
      <c r="B564" s="42"/>
      <c r="R564" s="43"/>
      <c r="S564" s="43"/>
      <c r="T564" s="43"/>
      <c r="AB564" s="44"/>
      <c r="AD564" s="43"/>
      <c r="AE564" s="43"/>
      <c r="AF564" s="43"/>
      <c r="AG564" s="43"/>
      <c r="AI564" s="44"/>
    </row>
    <row r="565" spans="2:35" s="41" customFormat="1" ht="15" customHeight="1" x14ac:dyDescent="0.25">
      <c r="B565" s="42"/>
      <c r="R565" s="43"/>
      <c r="S565" s="43"/>
      <c r="T565" s="43"/>
      <c r="AB565" s="44"/>
      <c r="AD565" s="43"/>
      <c r="AE565" s="43"/>
      <c r="AF565" s="43"/>
      <c r="AG565" s="43"/>
      <c r="AI565" s="44"/>
    </row>
    <row r="566" spans="2:35" s="41" customFormat="1" ht="15" customHeight="1" x14ac:dyDescent="0.25">
      <c r="B566" s="42"/>
      <c r="R566" s="43"/>
      <c r="S566" s="43"/>
      <c r="T566" s="43"/>
      <c r="AB566" s="44"/>
      <c r="AD566" s="43"/>
      <c r="AE566" s="43"/>
      <c r="AF566" s="43"/>
      <c r="AG566" s="43"/>
      <c r="AI566" s="44"/>
    </row>
    <row r="567" spans="2:35" s="41" customFormat="1" ht="15" customHeight="1" x14ac:dyDescent="0.25">
      <c r="B567" s="42"/>
      <c r="R567" s="43"/>
      <c r="S567" s="43"/>
      <c r="T567" s="43"/>
      <c r="AB567" s="44"/>
      <c r="AD567" s="43"/>
      <c r="AE567" s="43"/>
      <c r="AF567" s="43"/>
      <c r="AG567" s="43"/>
      <c r="AI567" s="44"/>
    </row>
    <row r="568" spans="2:35" s="41" customFormat="1" ht="15" customHeight="1" x14ac:dyDescent="0.25">
      <c r="B568" s="42"/>
      <c r="R568" s="43"/>
      <c r="S568" s="43"/>
      <c r="T568" s="43"/>
      <c r="AB568" s="44"/>
      <c r="AD568" s="43"/>
      <c r="AE568" s="43"/>
      <c r="AF568" s="43"/>
      <c r="AG568" s="43"/>
      <c r="AI568" s="44"/>
    </row>
    <row r="569" spans="2:35" s="41" customFormat="1" ht="15" customHeight="1" x14ac:dyDescent="0.25">
      <c r="B569" s="42"/>
      <c r="R569" s="43"/>
      <c r="S569" s="43"/>
      <c r="T569" s="43"/>
      <c r="AB569" s="44"/>
      <c r="AD569" s="43"/>
      <c r="AE569" s="43"/>
      <c r="AF569" s="43"/>
      <c r="AG569" s="43"/>
      <c r="AI569" s="44"/>
    </row>
    <row r="570" spans="2:35" s="41" customFormat="1" ht="15" customHeight="1" x14ac:dyDescent="0.25">
      <c r="B570" s="42"/>
      <c r="R570" s="43"/>
      <c r="S570" s="43"/>
      <c r="T570" s="43"/>
      <c r="AB570" s="44"/>
      <c r="AD570" s="43"/>
      <c r="AE570" s="43"/>
      <c r="AF570" s="43"/>
      <c r="AG570" s="43"/>
      <c r="AI570" s="44"/>
    </row>
    <row r="571" spans="2:35" s="41" customFormat="1" ht="15" customHeight="1" x14ac:dyDescent="0.25">
      <c r="B571" s="42"/>
      <c r="R571" s="43"/>
      <c r="S571" s="43"/>
      <c r="T571" s="43"/>
      <c r="AB571" s="44"/>
      <c r="AD571" s="43"/>
      <c r="AE571" s="43"/>
      <c r="AF571" s="43"/>
      <c r="AG571" s="43"/>
      <c r="AI571" s="44"/>
    </row>
    <row r="572" spans="2:35" s="41" customFormat="1" ht="15" customHeight="1" x14ac:dyDescent="0.25">
      <c r="B572" s="42"/>
      <c r="R572" s="43"/>
      <c r="S572" s="43"/>
      <c r="T572" s="43"/>
      <c r="AB572" s="44"/>
      <c r="AD572" s="43"/>
      <c r="AE572" s="43"/>
      <c r="AF572" s="43"/>
      <c r="AG572" s="43"/>
      <c r="AI572" s="44"/>
    </row>
    <row r="573" spans="2:35" s="41" customFormat="1" ht="15" customHeight="1" x14ac:dyDescent="0.25">
      <c r="B573" s="42"/>
      <c r="R573" s="43"/>
      <c r="S573" s="43"/>
      <c r="T573" s="43"/>
      <c r="AB573" s="44"/>
      <c r="AD573" s="43"/>
      <c r="AE573" s="43"/>
      <c r="AF573" s="43"/>
      <c r="AG573" s="43"/>
      <c r="AI573" s="44"/>
    </row>
    <row r="574" spans="2:35" s="41" customFormat="1" ht="15" customHeight="1" x14ac:dyDescent="0.25">
      <c r="B574" s="42"/>
      <c r="R574" s="43"/>
      <c r="S574" s="43"/>
      <c r="T574" s="43"/>
      <c r="AB574" s="44"/>
      <c r="AD574" s="43"/>
      <c r="AE574" s="43"/>
      <c r="AF574" s="43"/>
      <c r="AG574" s="43"/>
      <c r="AI574" s="44"/>
    </row>
    <row r="575" spans="2:35" s="41" customFormat="1" ht="15" customHeight="1" x14ac:dyDescent="0.25">
      <c r="B575" s="42"/>
      <c r="R575" s="43"/>
      <c r="S575" s="43"/>
      <c r="T575" s="43"/>
      <c r="AB575" s="44"/>
      <c r="AD575" s="43"/>
      <c r="AE575" s="43"/>
      <c r="AF575" s="43"/>
      <c r="AG575" s="43"/>
      <c r="AI575" s="44"/>
    </row>
    <row r="576" spans="2:35" s="41" customFormat="1" ht="15" customHeight="1" x14ac:dyDescent="0.25">
      <c r="B576" s="42"/>
      <c r="R576" s="43"/>
      <c r="S576" s="43"/>
      <c r="T576" s="43"/>
      <c r="AB576" s="44"/>
      <c r="AD576" s="43"/>
      <c r="AE576" s="43"/>
      <c r="AF576" s="43"/>
      <c r="AG576" s="43"/>
      <c r="AI576" s="44"/>
    </row>
    <row r="577" spans="2:35" s="41" customFormat="1" ht="15" customHeight="1" x14ac:dyDescent="0.25">
      <c r="B577" s="42"/>
      <c r="R577" s="43"/>
      <c r="S577" s="43"/>
      <c r="T577" s="43"/>
      <c r="AB577" s="44"/>
      <c r="AD577" s="43"/>
      <c r="AE577" s="43"/>
      <c r="AF577" s="43"/>
      <c r="AG577" s="43"/>
      <c r="AI577" s="44"/>
    </row>
    <row r="578" spans="2:35" s="41" customFormat="1" ht="15" customHeight="1" x14ac:dyDescent="0.25">
      <c r="B578" s="42"/>
      <c r="R578" s="43"/>
      <c r="S578" s="43"/>
      <c r="T578" s="43"/>
      <c r="AB578" s="44"/>
      <c r="AD578" s="43"/>
      <c r="AE578" s="43"/>
      <c r="AF578" s="43"/>
      <c r="AG578" s="43"/>
      <c r="AI578" s="44"/>
    </row>
    <row r="579" spans="2:35" s="41" customFormat="1" ht="15" customHeight="1" x14ac:dyDescent="0.25">
      <c r="B579" s="42"/>
      <c r="R579" s="43"/>
      <c r="S579" s="43"/>
      <c r="T579" s="43"/>
      <c r="AB579" s="44"/>
      <c r="AD579" s="43"/>
      <c r="AE579" s="43"/>
      <c r="AF579" s="43"/>
      <c r="AG579" s="43"/>
      <c r="AI579" s="44"/>
    </row>
    <row r="580" spans="2:35" s="41" customFormat="1" ht="15" customHeight="1" x14ac:dyDescent="0.25">
      <c r="B580" s="42"/>
      <c r="R580" s="43"/>
      <c r="S580" s="43"/>
      <c r="T580" s="43"/>
      <c r="AB580" s="44"/>
      <c r="AD580" s="43"/>
      <c r="AE580" s="43"/>
      <c r="AF580" s="43"/>
      <c r="AG580" s="43"/>
      <c r="AI580" s="44"/>
    </row>
    <row r="581" spans="2:35" s="41" customFormat="1" ht="15" customHeight="1" x14ac:dyDescent="0.25">
      <c r="B581" s="42"/>
      <c r="R581" s="43"/>
      <c r="S581" s="43"/>
      <c r="T581" s="43"/>
      <c r="AB581" s="44"/>
      <c r="AD581" s="43"/>
      <c r="AE581" s="43"/>
      <c r="AF581" s="43"/>
      <c r="AG581" s="43"/>
      <c r="AI581" s="44"/>
    </row>
    <row r="582" spans="2:35" s="41" customFormat="1" ht="15" customHeight="1" x14ac:dyDescent="0.25">
      <c r="B582" s="42"/>
      <c r="R582" s="43"/>
      <c r="S582" s="43"/>
      <c r="T582" s="43"/>
      <c r="AB582" s="44"/>
      <c r="AD582" s="43"/>
      <c r="AE582" s="43"/>
      <c r="AF582" s="43"/>
      <c r="AG582" s="43"/>
      <c r="AI582" s="44"/>
    </row>
    <row r="583" spans="2:35" s="41" customFormat="1" ht="15" customHeight="1" x14ac:dyDescent="0.25">
      <c r="B583" s="42"/>
      <c r="R583" s="43"/>
      <c r="S583" s="43"/>
      <c r="T583" s="43"/>
      <c r="AB583" s="44"/>
      <c r="AD583" s="43"/>
      <c r="AE583" s="43"/>
      <c r="AF583" s="43"/>
      <c r="AG583" s="43"/>
      <c r="AI583" s="44"/>
    </row>
    <row r="584" spans="2:35" s="41" customFormat="1" ht="15" customHeight="1" x14ac:dyDescent="0.25">
      <c r="B584" s="42"/>
      <c r="R584" s="43"/>
      <c r="S584" s="43"/>
      <c r="T584" s="43"/>
      <c r="AB584" s="44"/>
      <c r="AD584" s="43"/>
      <c r="AE584" s="43"/>
      <c r="AF584" s="43"/>
      <c r="AG584" s="43"/>
      <c r="AI584" s="44"/>
    </row>
    <row r="585" spans="2:35" s="41" customFormat="1" ht="15" customHeight="1" x14ac:dyDescent="0.25">
      <c r="B585" s="42"/>
      <c r="R585" s="43"/>
      <c r="S585" s="43"/>
      <c r="T585" s="43"/>
      <c r="AB585" s="44"/>
      <c r="AD585" s="43"/>
      <c r="AE585" s="43"/>
      <c r="AF585" s="43"/>
      <c r="AG585" s="43"/>
      <c r="AI585" s="44"/>
    </row>
    <row r="586" spans="2:35" s="41" customFormat="1" ht="15" customHeight="1" x14ac:dyDescent="0.25">
      <c r="B586" s="42"/>
      <c r="R586" s="43"/>
      <c r="S586" s="43"/>
      <c r="T586" s="43"/>
      <c r="AB586" s="44"/>
      <c r="AD586" s="43"/>
      <c r="AE586" s="43"/>
      <c r="AF586" s="43"/>
      <c r="AG586" s="43"/>
      <c r="AI586" s="44"/>
    </row>
    <row r="587" spans="2:35" s="41" customFormat="1" ht="15" customHeight="1" x14ac:dyDescent="0.25">
      <c r="B587" s="42"/>
      <c r="R587" s="43"/>
      <c r="S587" s="43"/>
      <c r="T587" s="43"/>
      <c r="AB587" s="44"/>
      <c r="AD587" s="43"/>
      <c r="AE587" s="43"/>
      <c r="AF587" s="43"/>
      <c r="AG587" s="43"/>
      <c r="AI587" s="44"/>
    </row>
    <row r="588" spans="2:35" s="41" customFormat="1" ht="15" customHeight="1" x14ac:dyDescent="0.25">
      <c r="B588" s="42"/>
      <c r="R588" s="43"/>
      <c r="S588" s="43"/>
      <c r="T588" s="43"/>
      <c r="AB588" s="44"/>
      <c r="AD588" s="43"/>
      <c r="AE588" s="43"/>
      <c r="AF588" s="43"/>
      <c r="AG588" s="43"/>
      <c r="AI588" s="44"/>
    </row>
    <row r="589" spans="2:35" s="41" customFormat="1" ht="15" customHeight="1" x14ac:dyDescent="0.25">
      <c r="B589" s="42"/>
      <c r="R589" s="43"/>
      <c r="S589" s="43"/>
      <c r="T589" s="43"/>
      <c r="AB589" s="44"/>
      <c r="AD589" s="43"/>
      <c r="AE589" s="43"/>
      <c r="AF589" s="43"/>
      <c r="AG589" s="43"/>
      <c r="AI589" s="44"/>
    </row>
    <row r="590" spans="2:35" s="41" customFormat="1" ht="15" customHeight="1" x14ac:dyDescent="0.25">
      <c r="B590" s="42"/>
      <c r="R590" s="43"/>
      <c r="S590" s="43"/>
      <c r="T590" s="43"/>
      <c r="AB590" s="44"/>
      <c r="AD590" s="43"/>
      <c r="AE590" s="43"/>
      <c r="AF590" s="43"/>
      <c r="AG590" s="43"/>
      <c r="AI590" s="44"/>
    </row>
    <row r="591" spans="2:35" s="41" customFormat="1" ht="15" customHeight="1" x14ac:dyDescent="0.25">
      <c r="B591" s="42"/>
      <c r="R591" s="43"/>
      <c r="S591" s="43"/>
      <c r="T591" s="43"/>
      <c r="AB591" s="44"/>
      <c r="AD591" s="43"/>
      <c r="AE591" s="43"/>
      <c r="AF591" s="43"/>
      <c r="AG591" s="43"/>
      <c r="AI591" s="44"/>
    </row>
    <row r="592" spans="2:35" s="41" customFormat="1" ht="15" customHeight="1" x14ac:dyDescent="0.25">
      <c r="B592" s="42"/>
      <c r="R592" s="43"/>
      <c r="S592" s="43"/>
      <c r="T592" s="43"/>
      <c r="AB592" s="44"/>
      <c r="AD592" s="43"/>
      <c r="AE592" s="43"/>
      <c r="AF592" s="43"/>
      <c r="AG592" s="43"/>
      <c r="AI592" s="44"/>
    </row>
    <row r="593" spans="2:35" s="41" customFormat="1" ht="15" customHeight="1" x14ac:dyDescent="0.25">
      <c r="B593" s="42"/>
      <c r="R593" s="43"/>
      <c r="S593" s="43"/>
      <c r="T593" s="43"/>
      <c r="AB593" s="44"/>
      <c r="AD593" s="43"/>
      <c r="AE593" s="43"/>
      <c r="AF593" s="43"/>
      <c r="AG593" s="43"/>
      <c r="AI593" s="44"/>
    </row>
    <row r="594" spans="2:35" s="41" customFormat="1" ht="15" customHeight="1" x14ac:dyDescent="0.25">
      <c r="B594" s="42"/>
      <c r="R594" s="43"/>
      <c r="S594" s="43"/>
      <c r="T594" s="43"/>
      <c r="AB594" s="44"/>
      <c r="AD594" s="43"/>
      <c r="AE594" s="43"/>
      <c r="AF594" s="43"/>
      <c r="AG594" s="43"/>
      <c r="AI594" s="44"/>
    </row>
    <row r="595" spans="2:35" s="41" customFormat="1" ht="15" customHeight="1" x14ac:dyDescent="0.25">
      <c r="B595" s="42"/>
      <c r="R595" s="43"/>
      <c r="S595" s="43"/>
      <c r="T595" s="43"/>
      <c r="AB595" s="44"/>
      <c r="AD595" s="43"/>
      <c r="AE595" s="43"/>
      <c r="AF595" s="43"/>
      <c r="AG595" s="43"/>
      <c r="AI595" s="44"/>
    </row>
    <row r="596" spans="2:35" s="41" customFormat="1" ht="15" customHeight="1" x14ac:dyDescent="0.25">
      <c r="B596" s="42"/>
      <c r="R596" s="43"/>
      <c r="S596" s="43"/>
      <c r="T596" s="43"/>
      <c r="AB596" s="44"/>
      <c r="AD596" s="43"/>
      <c r="AE596" s="43"/>
      <c r="AF596" s="43"/>
      <c r="AG596" s="43"/>
      <c r="AI596" s="44"/>
    </row>
    <row r="597" spans="2:35" s="41" customFormat="1" ht="15" customHeight="1" x14ac:dyDescent="0.25">
      <c r="B597" s="42"/>
      <c r="R597" s="43"/>
      <c r="S597" s="43"/>
      <c r="T597" s="43"/>
      <c r="AB597" s="44"/>
      <c r="AD597" s="43"/>
      <c r="AE597" s="43"/>
      <c r="AF597" s="43"/>
      <c r="AG597" s="43"/>
      <c r="AI597" s="44"/>
    </row>
    <row r="598" spans="2:35" s="41" customFormat="1" ht="15" customHeight="1" x14ac:dyDescent="0.25">
      <c r="B598" s="42"/>
      <c r="R598" s="43"/>
      <c r="S598" s="43"/>
      <c r="T598" s="43"/>
      <c r="AB598" s="44"/>
      <c r="AD598" s="43"/>
      <c r="AE598" s="43"/>
      <c r="AF598" s="43"/>
      <c r="AG598" s="43"/>
      <c r="AI598" s="44"/>
    </row>
    <row r="599" spans="2:35" s="41" customFormat="1" ht="15" customHeight="1" x14ac:dyDescent="0.25">
      <c r="B599" s="42"/>
      <c r="R599" s="43"/>
      <c r="S599" s="43"/>
      <c r="T599" s="43"/>
      <c r="AB599" s="44"/>
      <c r="AD599" s="43"/>
      <c r="AE599" s="43"/>
      <c r="AF599" s="43"/>
      <c r="AG599" s="43"/>
      <c r="AI599" s="44"/>
    </row>
    <row r="600" spans="2:35" s="41" customFormat="1" ht="15" customHeight="1" x14ac:dyDescent="0.25">
      <c r="B600" s="42"/>
      <c r="R600" s="43"/>
      <c r="S600" s="43"/>
      <c r="T600" s="43"/>
      <c r="AB600" s="44"/>
      <c r="AD600" s="43"/>
      <c r="AE600" s="43"/>
      <c r="AF600" s="43"/>
      <c r="AG600" s="43"/>
      <c r="AI600" s="44"/>
    </row>
    <row r="601" spans="2:35" s="41" customFormat="1" ht="15" customHeight="1" x14ac:dyDescent="0.25">
      <c r="B601" s="42"/>
      <c r="R601" s="43"/>
      <c r="S601" s="43"/>
      <c r="T601" s="43"/>
      <c r="AB601" s="44"/>
      <c r="AD601" s="43"/>
      <c r="AE601" s="43"/>
      <c r="AF601" s="43"/>
      <c r="AG601" s="43"/>
      <c r="AI601" s="44"/>
    </row>
    <row r="602" spans="2:35" s="41" customFormat="1" ht="15" customHeight="1" x14ac:dyDescent="0.25">
      <c r="B602" s="42"/>
      <c r="R602" s="43"/>
      <c r="S602" s="43"/>
      <c r="T602" s="43"/>
      <c r="AB602" s="44"/>
      <c r="AD602" s="43"/>
      <c r="AE602" s="43"/>
      <c r="AF602" s="43"/>
      <c r="AG602" s="43"/>
      <c r="AI602" s="44"/>
    </row>
    <row r="603" spans="2:35" s="41" customFormat="1" ht="15" customHeight="1" x14ac:dyDescent="0.25">
      <c r="B603" s="42"/>
      <c r="R603" s="43"/>
      <c r="S603" s="43"/>
      <c r="T603" s="43"/>
      <c r="AB603" s="44"/>
      <c r="AD603" s="43"/>
      <c r="AE603" s="43"/>
      <c r="AF603" s="43"/>
      <c r="AG603" s="43"/>
      <c r="AI603" s="44"/>
    </row>
    <row r="604" spans="2:35" s="41" customFormat="1" ht="15" customHeight="1" x14ac:dyDescent="0.25">
      <c r="B604" s="42"/>
      <c r="R604" s="43"/>
      <c r="S604" s="43"/>
      <c r="T604" s="43"/>
      <c r="AB604" s="44"/>
      <c r="AD604" s="43"/>
      <c r="AE604" s="43"/>
      <c r="AF604" s="43"/>
      <c r="AG604" s="43"/>
      <c r="AI604" s="44"/>
    </row>
    <row r="605" spans="2:35" s="41" customFormat="1" ht="15" customHeight="1" x14ac:dyDescent="0.25">
      <c r="B605" s="42"/>
      <c r="R605" s="43"/>
      <c r="S605" s="43"/>
      <c r="T605" s="43"/>
      <c r="AB605" s="44"/>
      <c r="AD605" s="43"/>
      <c r="AE605" s="43"/>
      <c r="AF605" s="43"/>
      <c r="AG605" s="43"/>
      <c r="AI605" s="44"/>
    </row>
    <row r="606" spans="2:35" s="41" customFormat="1" ht="15" customHeight="1" x14ac:dyDescent="0.25">
      <c r="B606" s="42"/>
      <c r="R606" s="43"/>
      <c r="S606" s="43"/>
      <c r="T606" s="43"/>
      <c r="AB606" s="44"/>
      <c r="AD606" s="43"/>
      <c r="AE606" s="43"/>
      <c r="AF606" s="43"/>
      <c r="AG606" s="43"/>
      <c r="AI606" s="44"/>
    </row>
    <row r="607" spans="2:35" s="41" customFormat="1" ht="15" customHeight="1" x14ac:dyDescent="0.25">
      <c r="B607" s="42"/>
      <c r="R607" s="43"/>
      <c r="S607" s="43"/>
      <c r="T607" s="43"/>
      <c r="AB607" s="44"/>
      <c r="AD607" s="43"/>
      <c r="AE607" s="43"/>
      <c r="AF607" s="43"/>
      <c r="AG607" s="43"/>
      <c r="AI607" s="44"/>
    </row>
    <row r="608" spans="2:35" s="41" customFormat="1" ht="15" customHeight="1" x14ac:dyDescent="0.25">
      <c r="B608" s="42"/>
      <c r="R608" s="43"/>
      <c r="S608" s="43"/>
      <c r="T608" s="43"/>
      <c r="AB608" s="44"/>
      <c r="AD608" s="43"/>
      <c r="AE608" s="43"/>
      <c r="AF608" s="43"/>
      <c r="AG608" s="43"/>
      <c r="AI608" s="44"/>
    </row>
    <row r="609" spans="2:35" s="41" customFormat="1" ht="15" customHeight="1" x14ac:dyDescent="0.25">
      <c r="B609" s="42"/>
      <c r="R609" s="43"/>
      <c r="S609" s="43"/>
      <c r="T609" s="43"/>
      <c r="AB609" s="44"/>
      <c r="AD609" s="43"/>
      <c r="AE609" s="43"/>
      <c r="AF609" s="43"/>
      <c r="AG609" s="43"/>
      <c r="AI609" s="44"/>
    </row>
    <row r="610" spans="2:35" s="41" customFormat="1" ht="15" customHeight="1" x14ac:dyDescent="0.25">
      <c r="B610" s="42"/>
      <c r="R610" s="43"/>
      <c r="S610" s="43"/>
      <c r="T610" s="43"/>
      <c r="AB610" s="44"/>
      <c r="AD610" s="43"/>
      <c r="AE610" s="43"/>
      <c r="AF610" s="43"/>
      <c r="AG610" s="43"/>
      <c r="AI610" s="44"/>
    </row>
    <row r="611" spans="2:35" s="41" customFormat="1" ht="15" customHeight="1" x14ac:dyDescent="0.25">
      <c r="B611" s="42"/>
      <c r="R611" s="43"/>
      <c r="S611" s="43"/>
      <c r="T611" s="43"/>
      <c r="AB611" s="44"/>
      <c r="AD611" s="43"/>
      <c r="AE611" s="43"/>
      <c r="AF611" s="43"/>
      <c r="AG611" s="43"/>
      <c r="AI611" s="44"/>
    </row>
    <row r="612" spans="2:35" s="41" customFormat="1" ht="15" customHeight="1" x14ac:dyDescent="0.25">
      <c r="B612" s="42"/>
      <c r="R612" s="43"/>
      <c r="S612" s="43"/>
      <c r="T612" s="43"/>
      <c r="AB612" s="44"/>
      <c r="AD612" s="43"/>
      <c r="AE612" s="43"/>
      <c r="AF612" s="43"/>
      <c r="AG612" s="43"/>
      <c r="AI612" s="44"/>
    </row>
    <row r="613" spans="2:35" s="41" customFormat="1" ht="15" customHeight="1" x14ac:dyDescent="0.25">
      <c r="B613" s="42"/>
      <c r="R613" s="43"/>
      <c r="S613" s="43"/>
      <c r="T613" s="43"/>
      <c r="AB613" s="44"/>
      <c r="AD613" s="43"/>
      <c r="AE613" s="43"/>
      <c r="AF613" s="43"/>
      <c r="AG613" s="43"/>
      <c r="AI613" s="44"/>
    </row>
    <row r="614" spans="2:35" s="41" customFormat="1" ht="15" customHeight="1" x14ac:dyDescent="0.25">
      <c r="B614" s="42"/>
      <c r="R614" s="43"/>
      <c r="S614" s="43"/>
      <c r="T614" s="43"/>
      <c r="AB614" s="44"/>
      <c r="AD614" s="43"/>
      <c r="AE614" s="43"/>
      <c r="AF614" s="43"/>
      <c r="AG614" s="43"/>
      <c r="AI614" s="44"/>
    </row>
    <row r="615" spans="2:35" s="41" customFormat="1" ht="15" customHeight="1" x14ac:dyDescent="0.25">
      <c r="B615" s="42"/>
      <c r="R615" s="43"/>
      <c r="S615" s="43"/>
      <c r="T615" s="43"/>
      <c r="AB615" s="44"/>
      <c r="AD615" s="43"/>
      <c r="AE615" s="43"/>
      <c r="AF615" s="43"/>
      <c r="AG615" s="43"/>
      <c r="AI615" s="44"/>
    </row>
    <row r="616" spans="2:35" s="41" customFormat="1" ht="15" customHeight="1" x14ac:dyDescent="0.25">
      <c r="B616" s="42"/>
      <c r="R616" s="43"/>
      <c r="S616" s="43"/>
      <c r="T616" s="43"/>
      <c r="AB616" s="44"/>
      <c r="AD616" s="43"/>
      <c r="AE616" s="43"/>
      <c r="AF616" s="43"/>
      <c r="AG616" s="43"/>
      <c r="AI616" s="44"/>
    </row>
    <row r="617" spans="2:35" s="41" customFormat="1" ht="15" customHeight="1" x14ac:dyDescent="0.25">
      <c r="B617" s="42"/>
      <c r="R617" s="43"/>
      <c r="S617" s="43"/>
      <c r="T617" s="43"/>
      <c r="AB617" s="44"/>
      <c r="AD617" s="43"/>
      <c r="AE617" s="43"/>
      <c r="AF617" s="43"/>
      <c r="AG617" s="43"/>
      <c r="AI617" s="44"/>
    </row>
    <row r="618" spans="2:35" s="41" customFormat="1" ht="15" customHeight="1" x14ac:dyDescent="0.25">
      <c r="B618" s="42"/>
      <c r="R618" s="43"/>
      <c r="S618" s="43"/>
      <c r="T618" s="43"/>
      <c r="AB618" s="44"/>
      <c r="AD618" s="43"/>
      <c r="AE618" s="43"/>
      <c r="AF618" s="43"/>
      <c r="AG618" s="43"/>
      <c r="AI618" s="44"/>
    </row>
    <row r="619" spans="2:35" s="41" customFormat="1" ht="15" customHeight="1" x14ac:dyDescent="0.25">
      <c r="B619" s="42"/>
      <c r="R619" s="43"/>
      <c r="S619" s="43"/>
      <c r="T619" s="43"/>
      <c r="AB619" s="44"/>
      <c r="AD619" s="43"/>
      <c r="AE619" s="43"/>
      <c r="AF619" s="43"/>
      <c r="AG619" s="43"/>
      <c r="AI619" s="44"/>
    </row>
    <row r="620" spans="2:35" s="41" customFormat="1" ht="15" customHeight="1" x14ac:dyDescent="0.25">
      <c r="B620" s="42"/>
      <c r="R620" s="43"/>
      <c r="S620" s="43"/>
      <c r="T620" s="43"/>
      <c r="AB620" s="44"/>
      <c r="AD620" s="43"/>
      <c r="AE620" s="43"/>
      <c r="AF620" s="43"/>
      <c r="AG620" s="43"/>
      <c r="AI620" s="44"/>
    </row>
    <row r="621" spans="2:35" s="41" customFormat="1" ht="15" customHeight="1" x14ac:dyDescent="0.25">
      <c r="B621" s="42"/>
      <c r="R621" s="43"/>
      <c r="S621" s="43"/>
      <c r="T621" s="43"/>
      <c r="AB621" s="44"/>
      <c r="AD621" s="43"/>
      <c r="AE621" s="43"/>
      <c r="AF621" s="43"/>
      <c r="AG621" s="43"/>
      <c r="AI621" s="44"/>
    </row>
    <row r="622" spans="2:35" s="41" customFormat="1" ht="15" customHeight="1" x14ac:dyDescent="0.25">
      <c r="B622" s="42"/>
      <c r="R622" s="43"/>
      <c r="S622" s="43"/>
      <c r="T622" s="43"/>
      <c r="AB622" s="44"/>
      <c r="AD622" s="43"/>
      <c r="AE622" s="43"/>
      <c r="AF622" s="43"/>
      <c r="AG622" s="43"/>
      <c r="AI622" s="44"/>
    </row>
    <row r="623" spans="2:35" s="41" customFormat="1" ht="15" customHeight="1" x14ac:dyDescent="0.25">
      <c r="B623" s="42"/>
      <c r="R623" s="43"/>
      <c r="S623" s="43"/>
      <c r="T623" s="43"/>
      <c r="AB623" s="44"/>
      <c r="AD623" s="43"/>
      <c r="AE623" s="43"/>
      <c r="AF623" s="43"/>
      <c r="AG623" s="43"/>
      <c r="AI623" s="44"/>
    </row>
    <row r="624" spans="2:35" s="41" customFormat="1" ht="15" customHeight="1" x14ac:dyDescent="0.25">
      <c r="B624" s="42"/>
      <c r="R624" s="43"/>
      <c r="S624" s="43"/>
      <c r="T624" s="43"/>
      <c r="AB624" s="44"/>
      <c r="AD624" s="43"/>
      <c r="AE624" s="43"/>
      <c r="AF624" s="43"/>
      <c r="AG624" s="43"/>
      <c r="AI624" s="44"/>
    </row>
    <row r="625" spans="2:35" s="41" customFormat="1" ht="15" customHeight="1" x14ac:dyDescent="0.25">
      <c r="B625" s="42"/>
      <c r="R625" s="43"/>
      <c r="S625" s="43"/>
      <c r="T625" s="43"/>
      <c r="AB625" s="44"/>
      <c r="AD625" s="43"/>
      <c r="AE625" s="43"/>
      <c r="AF625" s="43"/>
      <c r="AG625" s="43"/>
      <c r="AI625" s="44"/>
    </row>
    <row r="626" spans="2:35" s="41" customFormat="1" ht="15" customHeight="1" x14ac:dyDescent="0.25">
      <c r="B626" s="42"/>
      <c r="R626" s="43"/>
      <c r="S626" s="43"/>
      <c r="T626" s="43"/>
      <c r="AB626" s="44"/>
      <c r="AD626" s="43"/>
      <c r="AE626" s="43"/>
      <c r="AF626" s="43"/>
      <c r="AG626" s="43"/>
      <c r="AI626" s="44"/>
    </row>
    <row r="627" spans="2:35" s="41" customFormat="1" ht="15" customHeight="1" x14ac:dyDescent="0.25">
      <c r="B627" s="42"/>
      <c r="R627" s="43"/>
      <c r="S627" s="43"/>
      <c r="T627" s="43"/>
      <c r="AB627" s="44"/>
      <c r="AD627" s="43"/>
      <c r="AE627" s="43"/>
      <c r="AF627" s="43"/>
      <c r="AG627" s="43"/>
      <c r="AI627" s="44"/>
    </row>
    <row r="628" spans="2:35" s="41" customFormat="1" ht="15" customHeight="1" x14ac:dyDescent="0.25">
      <c r="B628" s="42"/>
      <c r="R628" s="43"/>
      <c r="S628" s="43"/>
      <c r="T628" s="43"/>
      <c r="AB628" s="44"/>
      <c r="AD628" s="43"/>
      <c r="AE628" s="43"/>
      <c r="AF628" s="43"/>
      <c r="AG628" s="43"/>
      <c r="AI628" s="44"/>
    </row>
    <row r="629" spans="2:35" s="41" customFormat="1" ht="15" customHeight="1" x14ac:dyDescent="0.25">
      <c r="B629" s="42"/>
      <c r="R629" s="43"/>
      <c r="S629" s="43"/>
      <c r="T629" s="43"/>
      <c r="AB629" s="44"/>
      <c r="AD629" s="43"/>
      <c r="AE629" s="43"/>
      <c r="AF629" s="43"/>
      <c r="AG629" s="43"/>
      <c r="AI629" s="44"/>
    </row>
    <row r="630" spans="2:35" s="41" customFormat="1" ht="15" customHeight="1" x14ac:dyDescent="0.25">
      <c r="B630" s="42"/>
      <c r="R630" s="43"/>
      <c r="S630" s="43"/>
      <c r="T630" s="43"/>
      <c r="AB630" s="44"/>
      <c r="AD630" s="43"/>
      <c r="AE630" s="43"/>
      <c r="AF630" s="43"/>
      <c r="AG630" s="43"/>
      <c r="AI630" s="44"/>
    </row>
    <row r="631" spans="2:35" s="41" customFormat="1" ht="15" customHeight="1" x14ac:dyDescent="0.25">
      <c r="B631" s="42"/>
      <c r="R631" s="43"/>
      <c r="S631" s="43"/>
      <c r="T631" s="43"/>
      <c r="AB631" s="44"/>
      <c r="AD631" s="43"/>
      <c r="AE631" s="43"/>
      <c r="AF631" s="43"/>
      <c r="AG631" s="43"/>
      <c r="AI631" s="44"/>
    </row>
    <row r="632" spans="2:35" s="41" customFormat="1" ht="15" customHeight="1" x14ac:dyDescent="0.25">
      <c r="B632" s="42"/>
      <c r="R632" s="43"/>
      <c r="S632" s="43"/>
      <c r="T632" s="43"/>
      <c r="AB632" s="44"/>
      <c r="AD632" s="43"/>
      <c r="AE632" s="43"/>
      <c r="AF632" s="43"/>
      <c r="AG632" s="43"/>
      <c r="AI632" s="44"/>
    </row>
    <row r="633" spans="2:35" s="41" customFormat="1" ht="15" customHeight="1" x14ac:dyDescent="0.25">
      <c r="B633" s="42"/>
      <c r="R633" s="43"/>
      <c r="S633" s="43"/>
      <c r="T633" s="43"/>
      <c r="AB633" s="44"/>
      <c r="AD633" s="43"/>
      <c r="AE633" s="43"/>
      <c r="AF633" s="43"/>
      <c r="AG633" s="43"/>
      <c r="AI633" s="44"/>
    </row>
    <row r="634" spans="2:35" s="41" customFormat="1" ht="15" customHeight="1" x14ac:dyDescent="0.25">
      <c r="B634" s="42"/>
      <c r="R634" s="43"/>
      <c r="S634" s="43"/>
      <c r="T634" s="43"/>
      <c r="AB634" s="44"/>
      <c r="AD634" s="43"/>
      <c r="AE634" s="43"/>
      <c r="AF634" s="43"/>
      <c r="AG634" s="43"/>
      <c r="AI634" s="44"/>
    </row>
    <row r="635" spans="2:35" s="41" customFormat="1" ht="15" customHeight="1" x14ac:dyDescent="0.25">
      <c r="B635" s="42"/>
      <c r="R635" s="43"/>
      <c r="S635" s="43"/>
      <c r="T635" s="43"/>
      <c r="AB635" s="44"/>
      <c r="AD635" s="43"/>
      <c r="AE635" s="43"/>
      <c r="AF635" s="43"/>
      <c r="AG635" s="43"/>
      <c r="AI635" s="44"/>
    </row>
    <row r="636" spans="2:35" s="41" customFormat="1" ht="15" customHeight="1" x14ac:dyDescent="0.25">
      <c r="B636" s="42"/>
      <c r="R636" s="43"/>
      <c r="S636" s="43"/>
      <c r="T636" s="43"/>
      <c r="AB636" s="44"/>
      <c r="AD636" s="43"/>
      <c r="AE636" s="43"/>
      <c r="AF636" s="43"/>
      <c r="AG636" s="43"/>
      <c r="AI636" s="44"/>
    </row>
    <row r="637" spans="2:35" s="41" customFormat="1" ht="15" customHeight="1" x14ac:dyDescent="0.25">
      <c r="B637" s="42"/>
      <c r="R637" s="43"/>
      <c r="S637" s="43"/>
      <c r="T637" s="43"/>
      <c r="AB637" s="44"/>
      <c r="AD637" s="43"/>
      <c r="AE637" s="43"/>
      <c r="AF637" s="43"/>
      <c r="AG637" s="43"/>
      <c r="AI637" s="44"/>
    </row>
    <row r="638" spans="2:35" s="41" customFormat="1" ht="15" customHeight="1" x14ac:dyDescent="0.25">
      <c r="B638" s="42"/>
      <c r="R638" s="43"/>
      <c r="S638" s="43"/>
      <c r="T638" s="43"/>
      <c r="AB638" s="44"/>
      <c r="AD638" s="43"/>
      <c r="AE638" s="43"/>
      <c r="AF638" s="43"/>
      <c r="AG638" s="43"/>
      <c r="AI638" s="44"/>
    </row>
    <row r="639" spans="2:35" s="41" customFormat="1" ht="15" customHeight="1" x14ac:dyDescent="0.25">
      <c r="B639" s="42"/>
      <c r="R639" s="43"/>
      <c r="S639" s="43"/>
      <c r="T639" s="43"/>
      <c r="AB639" s="44"/>
      <c r="AD639" s="43"/>
      <c r="AE639" s="43"/>
      <c r="AF639" s="43"/>
      <c r="AG639" s="43"/>
      <c r="AI639" s="44"/>
    </row>
    <row r="640" spans="2:35" s="41" customFormat="1" ht="15" customHeight="1" x14ac:dyDescent="0.25">
      <c r="B640" s="42"/>
      <c r="R640" s="43"/>
      <c r="S640" s="43"/>
      <c r="T640" s="43"/>
      <c r="AB640" s="44"/>
      <c r="AD640" s="43"/>
      <c r="AE640" s="43"/>
      <c r="AF640" s="43"/>
      <c r="AG640" s="43"/>
      <c r="AI640" s="44"/>
    </row>
    <row r="641" spans="2:35" s="41" customFormat="1" ht="15" customHeight="1" x14ac:dyDescent="0.25">
      <c r="B641" s="42"/>
      <c r="R641" s="43"/>
      <c r="S641" s="43"/>
      <c r="T641" s="43"/>
      <c r="AB641" s="44"/>
      <c r="AD641" s="43"/>
      <c r="AE641" s="43"/>
      <c r="AF641" s="43"/>
      <c r="AG641" s="43"/>
      <c r="AI641" s="44"/>
    </row>
    <row r="642" spans="2:35" s="41" customFormat="1" ht="15" customHeight="1" x14ac:dyDescent="0.25">
      <c r="B642" s="42"/>
      <c r="R642" s="43"/>
      <c r="S642" s="43"/>
      <c r="T642" s="43"/>
      <c r="AB642" s="44"/>
      <c r="AD642" s="43"/>
      <c r="AE642" s="43"/>
      <c r="AF642" s="43"/>
      <c r="AG642" s="43"/>
      <c r="AI642" s="44"/>
    </row>
    <row r="643" spans="2:35" s="41" customFormat="1" ht="15" customHeight="1" x14ac:dyDescent="0.25">
      <c r="B643" s="42"/>
      <c r="R643" s="43"/>
      <c r="S643" s="43"/>
      <c r="T643" s="43"/>
      <c r="AB643" s="44"/>
      <c r="AD643" s="43"/>
      <c r="AE643" s="43"/>
      <c r="AF643" s="43"/>
      <c r="AG643" s="43"/>
      <c r="AI643" s="44"/>
    </row>
    <row r="644" spans="2:35" s="41" customFormat="1" ht="15" customHeight="1" x14ac:dyDescent="0.25">
      <c r="B644" s="42"/>
      <c r="R644" s="43"/>
      <c r="S644" s="43"/>
      <c r="T644" s="43"/>
      <c r="AB644" s="44"/>
      <c r="AD644" s="43"/>
      <c r="AE644" s="43"/>
      <c r="AF644" s="43"/>
      <c r="AG644" s="43"/>
      <c r="AI644" s="44"/>
    </row>
    <row r="645" spans="2:35" s="41" customFormat="1" ht="15" customHeight="1" x14ac:dyDescent="0.25">
      <c r="B645" s="42"/>
      <c r="R645" s="43"/>
      <c r="S645" s="43"/>
      <c r="T645" s="43"/>
      <c r="AB645" s="44"/>
      <c r="AD645" s="43"/>
      <c r="AE645" s="43"/>
      <c r="AF645" s="43"/>
      <c r="AG645" s="43"/>
      <c r="AI645" s="44"/>
    </row>
    <row r="646" spans="2:35" s="41" customFormat="1" ht="15" customHeight="1" x14ac:dyDescent="0.25">
      <c r="B646" s="42"/>
      <c r="R646" s="43"/>
      <c r="S646" s="43"/>
      <c r="T646" s="43"/>
      <c r="AB646" s="44"/>
      <c r="AD646" s="43"/>
      <c r="AE646" s="43"/>
      <c r="AF646" s="43"/>
      <c r="AG646" s="43"/>
      <c r="AI646" s="44"/>
    </row>
    <row r="647" spans="2:35" s="41" customFormat="1" ht="15" customHeight="1" x14ac:dyDescent="0.25">
      <c r="B647" s="42"/>
      <c r="R647" s="43"/>
      <c r="S647" s="43"/>
      <c r="T647" s="43"/>
      <c r="AB647" s="44"/>
      <c r="AD647" s="43"/>
      <c r="AE647" s="43"/>
      <c r="AF647" s="43"/>
      <c r="AG647" s="43"/>
      <c r="AI647" s="44"/>
    </row>
    <row r="648" spans="2:35" s="41" customFormat="1" ht="15" customHeight="1" x14ac:dyDescent="0.25">
      <c r="B648" s="42"/>
      <c r="R648" s="43"/>
      <c r="S648" s="43"/>
      <c r="T648" s="43"/>
      <c r="AB648" s="44"/>
      <c r="AD648" s="43"/>
      <c r="AE648" s="43"/>
      <c r="AF648" s="43"/>
      <c r="AG648" s="43"/>
      <c r="AI648" s="44"/>
    </row>
    <row r="649" spans="2:35" s="41" customFormat="1" ht="15" customHeight="1" x14ac:dyDescent="0.25">
      <c r="B649" s="42"/>
      <c r="R649" s="43"/>
      <c r="S649" s="43"/>
      <c r="T649" s="43"/>
      <c r="AB649" s="44"/>
      <c r="AD649" s="43"/>
      <c r="AE649" s="43"/>
      <c r="AF649" s="43"/>
      <c r="AG649" s="43"/>
      <c r="AI649" s="44"/>
    </row>
    <row r="650" spans="2:35" s="41" customFormat="1" ht="15" customHeight="1" x14ac:dyDescent="0.25">
      <c r="B650" s="42"/>
      <c r="R650" s="43"/>
      <c r="S650" s="43"/>
      <c r="T650" s="43"/>
      <c r="AB650" s="44"/>
      <c r="AD650" s="43"/>
      <c r="AE650" s="43"/>
      <c r="AF650" s="43"/>
      <c r="AG650" s="43"/>
      <c r="AI650" s="44"/>
    </row>
    <row r="651" spans="2:35" s="41" customFormat="1" ht="15" customHeight="1" x14ac:dyDescent="0.25">
      <c r="B651" s="42"/>
      <c r="R651" s="43"/>
      <c r="S651" s="43"/>
      <c r="T651" s="43"/>
      <c r="AB651" s="44"/>
      <c r="AD651" s="43"/>
      <c r="AE651" s="43"/>
      <c r="AF651" s="43"/>
      <c r="AG651" s="43"/>
      <c r="AI651" s="44"/>
    </row>
    <row r="652" spans="2:35" s="41" customFormat="1" ht="15" customHeight="1" x14ac:dyDescent="0.25">
      <c r="B652" s="42"/>
      <c r="R652" s="43"/>
      <c r="S652" s="43"/>
      <c r="T652" s="43"/>
      <c r="AB652" s="44"/>
      <c r="AD652" s="43"/>
      <c r="AE652" s="43"/>
      <c r="AF652" s="43"/>
      <c r="AG652" s="43"/>
      <c r="AI652" s="44"/>
    </row>
    <row r="653" spans="2:35" s="41" customFormat="1" ht="15" customHeight="1" x14ac:dyDescent="0.25">
      <c r="B653" s="42"/>
      <c r="R653" s="43"/>
      <c r="S653" s="43"/>
      <c r="T653" s="43"/>
      <c r="AB653" s="44"/>
      <c r="AD653" s="43"/>
      <c r="AE653" s="43"/>
      <c r="AF653" s="43"/>
      <c r="AG653" s="43"/>
      <c r="AI653" s="44"/>
    </row>
    <row r="654" spans="2:35" s="41" customFormat="1" ht="15" customHeight="1" x14ac:dyDescent="0.25">
      <c r="B654" s="42"/>
      <c r="R654" s="43"/>
      <c r="S654" s="43"/>
      <c r="T654" s="43"/>
      <c r="AB654" s="44"/>
      <c r="AD654" s="43"/>
      <c r="AE654" s="43"/>
      <c r="AF654" s="43"/>
      <c r="AG654" s="43"/>
      <c r="AI654" s="44"/>
    </row>
    <row r="655" spans="2:35" s="41" customFormat="1" ht="15" customHeight="1" x14ac:dyDescent="0.25">
      <c r="B655" s="42"/>
      <c r="R655" s="43"/>
      <c r="S655" s="43"/>
      <c r="T655" s="43"/>
      <c r="AB655" s="44"/>
      <c r="AD655" s="43"/>
      <c r="AE655" s="43"/>
      <c r="AF655" s="43"/>
      <c r="AG655" s="43"/>
      <c r="AI655" s="44"/>
    </row>
    <row r="656" spans="2:35" s="41" customFormat="1" ht="15" customHeight="1" x14ac:dyDescent="0.25">
      <c r="B656" s="42"/>
      <c r="R656" s="43"/>
      <c r="S656" s="43"/>
      <c r="T656" s="43"/>
      <c r="AB656" s="44"/>
      <c r="AD656" s="43"/>
      <c r="AE656" s="43"/>
      <c r="AF656" s="43"/>
      <c r="AG656" s="43"/>
      <c r="AI656" s="44"/>
    </row>
    <row r="657" spans="2:35" s="41" customFormat="1" ht="15" customHeight="1" x14ac:dyDescent="0.25">
      <c r="B657" s="42"/>
      <c r="R657" s="43"/>
      <c r="S657" s="43"/>
      <c r="T657" s="43"/>
      <c r="AB657" s="44"/>
      <c r="AD657" s="43"/>
      <c r="AE657" s="43"/>
      <c r="AF657" s="43"/>
      <c r="AG657" s="43"/>
      <c r="AI657" s="44"/>
    </row>
    <row r="658" spans="2:35" s="41" customFormat="1" ht="15" customHeight="1" x14ac:dyDescent="0.25">
      <c r="B658" s="42"/>
      <c r="R658" s="43"/>
      <c r="S658" s="43"/>
      <c r="T658" s="43"/>
      <c r="AB658" s="44"/>
      <c r="AD658" s="43"/>
      <c r="AE658" s="43"/>
      <c r="AF658" s="43"/>
      <c r="AG658" s="43"/>
      <c r="AI658" s="44"/>
    </row>
    <row r="659" spans="2:35" s="41" customFormat="1" ht="15" customHeight="1" x14ac:dyDescent="0.25">
      <c r="B659" s="42"/>
      <c r="R659" s="43"/>
      <c r="S659" s="43"/>
      <c r="T659" s="43"/>
      <c r="AB659" s="44"/>
      <c r="AD659" s="43"/>
      <c r="AE659" s="43"/>
      <c r="AF659" s="43"/>
      <c r="AG659" s="43"/>
      <c r="AI659" s="44"/>
    </row>
    <row r="660" spans="2:35" s="41" customFormat="1" ht="15" customHeight="1" x14ac:dyDescent="0.25">
      <c r="B660" s="42"/>
      <c r="R660" s="43"/>
      <c r="S660" s="43"/>
      <c r="T660" s="43"/>
      <c r="AB660" s="44"/>
      <c r="AD660" s="43"/>
      <c r="AE660" s="43"/>
      <c r="AF660" s="43"/>
      <c r="AG660" s="43"/>
      <c r="AI660" s="44"/>
    </row>
    <row r="661" spans="2:35" s="41" customFormat="1" ht="15" customHeight="1" x14ac:dyDescent="0.25">
      <c r="B661" s="42"/>
      <c r="R661" s="43"/>
      <c r="S661" s="43"/>
      <c r="T661" s="43"/>
      <c r="AB661" s="44"/>
      <c r="AD661" s="43"/>
      <c r="AE661" s="43"/>
      <c r="AF661" s="43"/>
      <c r="AG661" s="43"/>
      <c r="AI661" s="44"/>
    </row>
    <row r="662" spans="2:35" s="41" customFormat="1" ht="15" customHeight="1" x14ac:dyDescent="0.25">
      <c r="B662" s="42"/>
      <c r="R662" s="43"/>
      <c r="S662" s="43"/>
      <c r="T662" s="43"/>
      <c r="AB662" s="44"/>
      <c r="AD662" s="43"/>
      <c r="AE662" s="43"/>
      <c r="AF662" s="43"/>
      <c r="AG662" s="43"/>
      <c r="AI662" s="44"/>
    </row>
    <row r="663" spans="2:35" s="41" customFormat="1" ht="15" customHeight="1" x14ac:dyDescent="0.25">
      <c r="B663" s="42"/>
      <c r="R663" s="43"/>
      <c r="S663" s="43"/>
      <c r="T663" s="43"/>
      <c r="AB663" s="44"/>
      <c r="AD663" s="43"/>
      <c r="AE663" s="43"/>
      <c r="AF663" s="43"/>
      <c r="AG663" s="43"/>
      <c r="AI663" s="44"/>
    </row>
    <row r="664" spans="2:35" s="41" customFormat="1" ht="15" customHeight="1" x14ac:dyDescent="0.25">
      <c r="B664" s="42"/>
      <c r="R664" s="43"/>
      <c r="S664" s="43"/>
      <c r="T664" s="43"/>
      <c r="AB664" s="44"/>
      <c r="AD664" s="43"/>
      <c r="AE664" s="43"/>
      <c r="AF664" s="43"/>
      <c r="AG664" s="43"/>
      <c r="AI664" s="44"/>
    </row>
    <row r="665" spans="2:35" s="41" customFormat="1" ht="15" customHeight="1" x14ac:dyDescent="0.25">
      <c r="B665" s="42"/>
      <c r="R665" s="43"/>
      <c r="S665" s="43"/>
      <c r="T665" s="43"/>
      <c r="AB665" s="44"/>
      <c r="AD665" s="43"/>
      <c r="AE665" s="43"/>
      <c r="AF665" s="43"/>
      <c r="AG665" s="43"/>
      <c r="AI665" s="44"/>
    </row>
    <row r="666" spans="2:35" s="41" customFormat="1" ht="15" customHeight="1" x14ac:dyDescent="0.25">
      <c r="B666" s="42"/>
      <c r="R666" s="43"/>
      <c r="S666" s="43"/>
      <c r="T666" s="43"/>
      <c r="AB666" s="44"/>
      <c r="AD666" s="43"/>
      <c r="AE666" s="43"/>
      <c r="AF666" s="43"/>
      <c r="AG666" s="43"/>
      <c r="AI666" s="44"/>
    </row>
    <row r="667" spans="2:35" s="41" customFormat="1" ht="15" customHeight="1" x14ac:dyDescent="0.25">
      <c r="B667" s="42"/>
      <c r="R667" s="43"/>
      <c r="S667" s="43"/>
      <c r="T667" s="43"/>
      <c r="AB667" s="44"/>
      <c r="AD667" s="43"/>
      <c r="AE667" s="43"/>
      <c r="AF667" s="43"/>
      <c r="AG667" s="43"/>
      <c r="AI667" s="44"/>
    </row>
    <row r="668" spans="2:35" s="41" customFormat="1" ht="15" customHeight="1" x14ac:dyDescent="0.25">
      <c r="B668" s="42"/>
      <c r="R668" s="43"/>
      <c r="S668" s="43"/>
      <c r="T668" s="43"/>
      <c r="AB668" s="44"/>
      <c r="AD668" s="43"/>
      <c r="AE668" s="43"/>
      <c r="AF668" s="43"/>
      <c r="AG668" s="43"/>
      <c r="AI668" s="44"/>
    </row>
    <row r="669" spans="2:35" s="41" customFormat="1" ht="15" customHeight="1" x14ac:dyDescent="0.25">
      <c r="B669" s="42"/>
      <c r="R669" s="43"/>
      <c r="S669" s="43"/>
      <c r="T669" s="43"/>
      <c r="AB669" s="44"/>
      <c r="AD669" s="43"/>
      <c r="AE669" s="43"/>
      <c r="AF669" s="43"/>
      <c r="AG669" s="43"/>
      <c r="AI669" s="44"/>
    </row>
    <row r="670" spans="2:35" s="41" customFormat="1" ht="15" customHeight="1" x14ac:dyDescent="0.25">
      <c r="B670" s="42"/>
      <c r="R670" s="43"/>
      <c r="S670" s="43"/>
      <c r="T670" s="43"/>
      <c r="AB670" s="44"/>
      <c r="AD670" s="43"/>
      <c r="AE670" s="43"/>
      <c r="AF670" s="43"/>
      <c r="AG670" s="43"/>
      <c r="AI670" s="44"/>
    </row>
    <row r="671" spans="2:35" s="41" customFormat="1" ht="15" customHeight="1" x14ac:dyDescent="0.25">
      <c r="B671" s="42"/>
      <c r="R671" s="43"/>
      <c r="S671" s="43"/>
      <c r="T671" s="43"/>
      <c r="AB671" s="44"/>
      <c r="AD671" s="43"/>
      <c r="AE671" s="43"/>
      <c r="AF671" s="43"/>
      <c r="AG671" s="43"/>
      <c r="AI671" s="44"/>
    </row>
    <row r="672" spans="2:35" s="41" customFormat="1" ht="15" customHeight="1" x14ac:dyDescent="0.25">
      <c r="B672" s="42"/>
      <c r="R672" s="43"/>
      <c r="S672" s="43"/>
      <c r="T672" s="43"/>
      <c r="AB672" s="44"/>
      <c r="AD672" s="43"/>
      <c r="AE672" s="43"/>
      <c r="AF672" s="43"/>
      <c r="AG672" s="43"/>
      <c r="AI672" s="44"/>
    </row>
    <row r="673" spans="2:35" s="41" customFormat="1" ht="15" customHeight="1" x14ac:dyDescent="0.25">
      <c r="B673" s="42"/>
      <c r="R673" s="43"/>
      <c r="S673" s="43"/>
      <c r="T673" s="43"/>
      <c r="AB673" s="44"/>
      <c r="AD673" s="43"/>
      <c r="AE673" s="43"/>
      <c r="AF673" s="43"/>
      <c r="AG673" s="43"/>
      <c r="AI673" s="44"/>
    </row>
    <row r="674" spans="2:35" s="41" customFormat="1" ht="15" customHeight="1" x14ac:dyDescent="0.25">
      <c r="B674" s="42"/>
      <c r="R674" s="43"/>
      <c r="S674" s="43"/>
      <c r="T674" s="43"/>
      <c r="AB674" s="44"/>
      <c r="AD674" s="43"/>
      <c r="AE674" s="43"/>
      <c r="AF674" s="43"/>
      <c r="AG674" s="43"/>
      <c r="AI674" s="44"/>
    </row>
    <row r="675" spans="2:35" s="41" customFormat="1" ht="15" customHeight="1" x14ac:dyDescent="0.25">
      <c r="B675" s="42"/>
      <c r="R675" s="43"/>
      <c r="S675" s="43"/>
      <c r="T675" s="43"/>
      <c r="AB675" s="44"/>
      <c r="AD675" s="43"/>
      <c r="AE675" s="43"/>
      <c r="AF675" s="43"/>
      <c r="AG675" s="43"/>
      <c r="AI675" s="44"/>
    </row>
    <row r="676" spans="2:35" s="41" customFormat="1" ht="15" customHeight="1" x14ac:dyDescent="0.25">
      <c r="B676" s="42"/>
      <c r="R676" s="43"/>
      <c r="S676" s="43"/>
      <c r="T676" s="43"/>
      <c r="AB676" s="44"/>
      <c r="AD676" s="43"/>
      <c r="AE676" s="43"/>
      <c r="AF676" s="43"/>
      <c r="AG676" s="43"/>
      <c r="AI676" s="44"/>
    </row>
    <row r="677" spans="2:35" s="41" customFormat="1" ht="15" customHeight="1" x14ac:dyDescent="0.25">
      <c r="B677" s="42"/>
      <c r="R677" s="43"/>
      <c r="S677" s="43"/>
      <c r="T677" s="43"/>
      <c r="AB677" s="44"/>
      <c r="AD677" s="43"/>
      <c r="AE677" s="43"/>
      <c r="AF677" s="43"/>
      <c r="AG677" s="43"/>
      <c r="AI677" s="44"/>
    </row>
    <row r="678" spans="2:35" s="41" customFormat="1" ht="15" customHeight="1" x14ac:dyDescent="0.25">
      <c r="B678" s="42"/>
      <c r="R678" s="43"/>
      <c r="S678" s="43"/>
      <c r="T678" s="43"/>
      <c r="AB678" s="44"/>
      <c r="AD678" s="43"/>
      <c r="AE678" s="43"/>
      <c r="AF678" s="43"/>
      <c r="AG678" s="43"/>
      <c r="AI678" s="44"/>
    </row>
    <row r="679" spans="2:35" s="41" customFormat="1" ht="15" customHeight="1" x14ac:dyDescent="0.25">
      <c r="B679" s="42"/>
      <c r="R679" s="43"/>
      <c r="S679" s="43"/>
      <c r="T679" s="43"/>
      <c r="AB679" s="44"/>
      <c r="AD679" s="43"/>
      <c r="AE679" s="43"/>
      <c r="AF679" s="43"/>
      <c r="AG679" s="43"/>
      <c r="AI679" s="44"/>
    </row>
    <row r="680" spans="2:35" s="41" customFormat="1" ht="15" customHeight="1" x14ac:dyDescent="0.25">
      <c r="B680" s="42"/>
      <c r="R680" s="43"/>
      <c r="S680" s="43"/>
      <c r="T680" s="43"/>
      <c r="AB680" s="44"/>
      <c r="AD680" s="43"/>
      <c r="AE680" s="43"/>
      <c r="AF680" s="43"/>
      <c r="AG680" s="43"/>
      <c r="AI680" s="44"/>
    </row>
    <row r="681" spans="2:35" s="41" customFormat="1" ht="15" customHeight="1" x14ac:dyDescent="0.25">
      <c r="B681" s="42"/>
      <c r="R681" s="43"/>
      <c r="S681" s="43"/>
      <c r="T681" s="43"/>
      <c r="AB681" s="44"/>
      <c r="AD681" s="43"/>
      <c r="AE681" s="43"/>
      <c r="AF681" s="43"/>
      <c r="AG681" s="43"/>
      <c r="AI681" s="44"/>
    </row>
    <row r="682" spans="2:35" s="41" customFormat="1" ht="15" customHeight="1" x14ac:dyDescent="0.25">
      <c r="B682" s="42"/>
      <c r="R682" s="43"/>
      <c r="S682" s="43"/>
      <c r="T682" s="43"/>
      <c r="AB682" s="44"/>
      <c r="AD682" s="43"/>
      <c r="AE682" s="43"/>
      <c r="AF682" s="43"/>
      <c r="AG682" s="43"/>
      <c r="AI682" s="44"/>
    </row>
    <row r="683" spans="2:35" s="41" customFormat="1" ht="15" customHeight="1" x14ac:dyDescent="0.25">
      <c r="B683" s="42"/>
      <c r="R683" s="43"/>
      <c r="S683" s="43"/>
      <c r="T683" s="43"/>
      <c r="AB683" s="44"/>
      <c r="AD683" s="43"/>
      <c r="AE683" s="43"/>
      <c r="AF683" s="43"/>
      <c r="AG683" s="43"/>
      <c r="AI683" s="44"/>
    </row>
    <row r="684" spans="2:35" s="41" customFormat="1" ht="15" customHeight="1" x14ac:dyDescent="0.25">
      <c r="B684" s="42"/>
      <c r="R684" s="43"/>
      <c r="S684" s="43"/>
      <c r="T684" s="43"/>
      <c r="AB684" s="44"/>
      <c r="AD684" s="43"/>
      <c r="AE684" s="43"/>
      <c r="AF684" s="43"/>
      <c r="AG684" s="43"/>
      <c r="AI684" s="44"/>
    </row>
    <row r="685" spans="2:35" s="41" customFormat="1" ht="15" customHeight="1" x14ac:dyDescent="0.25">
      <c r="B685" s="42"/>
      <c r="R685" s="43"/>
      <c r="S685" s="43"/>
      <c r="T685" s="43"/>
      <c r="AB685" s="44"/>
      <c r="AD685" s="43"/>
      <c r="AE685" s="43"/>
      <c r="AF685" s="43"/>
      <c r="AG685" s="43"/>
      <c r="AI685" s="44"/>
    </row>
    <row r="686" spans="2:35" s="41" customFormat="1" ht="15" customHeight="1" x14ac:dyDescent="0.25">
      <c r="B686" s="42"/>
      <c r="R686" s="43"/>
      <c r="S686" s="43"/>
      <c r="T686" s="43"/>
      <c r="AB686" s="44"/>
      <c r="AD686" s="43"/>
      <c r="AE686" s="43"/>
      <c r="AF686" s="43"/>
      <c r="AG686" s="43"/>
      <c r="AI686" s="44"/>
    </row>
    <row r="687" spans="2:35" s="41" customFormat="1" ht="15" customHeight="1" x14ac:dyDescent="0.25">
      <c r="B687" s="42"/>
      <c r="R687" s="43"/>
      <c r="S687" s="43"/>
      <c r="T687" s="43"/>
      <c r="AB687" s="44"/>
      <c r="AD687" s="43"/>
      <c r="AE687" s="43"/>
      <c r="AF687" s="43"/>
      <c r="AG687" s="43"/>
      <c r="AI687" s="44"/>
    </row>
    <row r="688" spans="2:35" s="41" customFormat="1" ht="15" customHeight="1" x14ac:dyDescent="0.25">
      <c r="B688" s="42"/>
      <c r="R688" s="43"/>
      <c r="S688" s="43"/>
      <c r="T688" s="43"/>
      <c r="AB688" s="44"/>
      <c r="AD688" s="43"/>
      <c r="AE688" s="43"/>
      <c r="AF688" s="43"/>
      <c r="AG688" s="43"/>
      <c r="AI688" s="44"/>
    </row>
    <row r="689" spans="2:35" s="41" customFormat="1" ht="15" customHeight="1" x14ac:dyDescent="0.25">
      <c r="B689" s="42"/>
      <c r="R689" s="43"/>
      <c r="S689" s="43"/>
      <c r="T689" s="43"/>
      <c r="AB689" s="44"/>
      <c r="AD689" s="43"/>
      <c r="AE689" s="43"/>
      <c r="AF689" s="43"/>
      <c r="AG689" s="43"/>
      <c r="AI689" s="44"/>
    </row>
    <row r="690" spans="2:35" s="41" customFormat="1" ht="15" customHeight="1" x14ac:dyDescent="0.25">
      <c r="B690" s="42"/>
      <c r="R690" s="43"/>
      <c r="S690" s="43"/>
      <c r="T690" s="43"/>
      <c r="AB690" s="44"/>
      <c r="AD690" s="43"/>
      <c r="AE690" s="43"/>
      <c r="AF690" s="43"/>
      <c r="AG690" s="43"/>
      <c r="AI690" s="44"/>
    </row>
    <row r="691" spans="2:35" s="41" customFormat="1" ht="15" customHeight="1" x14ac:dyDescent="0.25">
      <c r="B691" s="42"/>
      <c r="R691" s="43"/>
      <c r="S691" s="43"/>
      <c r="T691" s="43"/>
      <c r="AB691" s="44"/>
      <c r="AD691" s="43"/>
      <c r="AE691" s="43"/>
      <c r="AF691" s="43"/>
      <c r="AG691" s="43"/>
      <c r="AI691" s="44"/>
    </row>
    <row r="692" spans="2:35" s="41" customFormat="1" ht="15" customHeight="1" x14ac:dyDescent="0.25">
      <c r="B692" s="42"/>
      <c r="R692" s="43"/>
      <c r="S692" s="43"/>
      <c r="T692" s="43"/>
      <c r="AB692" s="44"/>
      <c r="AD692" s="43"/>
      <c r="AE692" s="43"/>
      <c r="AF692" s="43"/>
      <c r="AG692" s="43"/>
      <c r="AI692" s="44"/>
    </row>
    <row r="693" spans="2:35" s="41" customFormat="1" ht="15" customHeight="1" x14ac:dyDescent="0.25">
      <c r="B693" s="42"/>
      <c r="R693" s="43"/>
      <c r="S693" s="43"/>
      <c r="T693" s="43"/>
      <c r="AB693" s="44"/>
      <c r="AD693" s="43"/>
      <c r="AE693" s="43"/>
      <c r="AF693" s="43"/>
      <c r="AG693" s="43"/>
      <c r="AI693" s="44"/>
    </row>
    <row r="694" spans="2:35" s="41" customFormat="1" ht="15" customHeight="1" x14ac:dyDescent="0.25">
      <c r="B694" s="42"/>
      <c r="R694" s="43"/>
      <c r="S694" s="43"/>
      <c r="T694" s="43"/>
      <c r="AB694" s="44"/>
      <c r="AD694" s="43"/>
      <c r="AE694" s="43"/>
      <c r="AF694" s="43"/>
      <c r="AG694" s="43"/>
      <c r="AI694" s="44"/>
    </row>
    <row r="695" spans="2:35" s="41" customFormat="1" ht="15" customHeight="1" x14ac:dyDescent="0.25">
      <c r="B695" s="42"/>
      <c r="R695" s="43"/>
      <c r="S695" s="43"/>
      <c r="T695" s="43"/>
      <c r="AB695" s="44"/>
      <c r="AD695" s="43"/>
      <c r="AE695" s="43"/>
      <c r="AF695" s="43"/>
      <c r="AG695" s="43"/>
      <c r="AI695" s="44"/>
    </row>
    <row r="696" spans="2:35" s="41" customFormat="1" ht="15" customHeight="1" x14ac:dyDescent="0.25">
      <c r="B696" s="42"/>
      <c r="R696" s="43"/>
      <c r="S696" s="43"/>
      <c r="T696" s="43"/>
      <c r="AB696" s="44"/>
      <c r="AD696" s="43"/>
      <c r="AE696" s="43"/>
      <c r="AF696" s="43"/>
      <c r="AG696" s="43"/>
      <c r="AI696" s="44"/>
    </row>
    <row r="697" spans="2:35" s="41" customFormat="1" ht="15" customHeight="1" x14ac:dyDescent="0.25">
      <c r="B697" s="42"/>
      <c r="R697" s="43"/>
      <c r="S697" s="43"/>
      <c r="T697" s="43"/>
      <c r="AB697" s="44"/>
      <c r="AD697" s="43"/>
      <c r="AE697" s="43"/>
      <c r="AF697" s="43"/>
      <c r="AG697" s="43"/>
      <c r="AI697" s="44"/>
    </row>
    <row r="698" spans="2:35" s="41" customFormat="1" ht="15" customHeight="1" x14ac:dyDescent="0.25">
      <c r="B698" s="42"/>
      <c r="R698" s="43"/>
      <c r="S698" s="43"/>
      <c r="T698" s="43"/>
      <c r="AB698" s="44"/>
      <c r="AD698" s="43"/>
      <c r="AE698" s="43"/>
      <c r="AF698" s="43"/>
      <c r="AG698" s="43"/>
      <c r="AI698" s="44"/>
    </row>
    <row r="699" spans="2:35" s="41" customFormat="1" ht="15" customHeight="1" x14ac:dyDescent="0.25">
      <c r="B699" s="42"/>
      <c r="R699" s="43"/>
      <c r="S699" s="43"/>
      <c r="T699" s="43"/>
      <c r="AB699" s="44"/>
      <c r="AD699" s="43"/>
      <c r="AE699" s="43"/>
      <c r="AF699" s="43"/>
      <c r="AG699" s="43"/>
      <c r="AI699" s="44"/>
    </row>
    <row r="700" spans="2:35" s="41" customFormat="1" ht="15" customHeight="1" x14ac:dyDescent="0.25">
      <c r="B700" s="42"/>
      <c r="R700" s="43"/>
      <c r="S700" s="43"/>
      <c r="T700" s="43"/>
      <c r="AB700" s="44"/>
      <c r="AD700" s="43"/>
      <c r="AE700" s="43"/>
      <c r="AF700" s="43"/>
      <c r="AG700" s="43"/>
      <c r="AI700" s="44"/>
    </row>
    <row r="701" spans="2:35" s="41" customFormat="1" ht="15" customHeight="1" x14ac:dyDescent="0.25">
      <c r="B701" s="42"/>
      <c r="R701" s="43"/>
      <c r="S701" s="43"/>
      <c r="T701" s="43"/>
      <c r="AB701" s="44"/>
      <c r="AD701" s="43"/>
      <c r="AE701" s="43"/>
      <c r="AF701" s="43"/>
      <c r="AG701" s="43"/>
      <c r="AI701" s="44"/>
    </row>
    <row r="702" spans="2:35" s="41" customFormat="1" ht="15" customHeight="1" x14ac:dyDescent="0.25">
      <c r="B702" s="42"/>
      <c r="R702" s="43"/>
      <c r="S702" s="43"/>
      <c r="T702" s="43"/>
      <c r="AB702" s="44"/>
      <c r="AD702" s="43"/>
      <c r="AE702" s="43"/>
      <c r="AF702" s="43"/>
      <c r="AG702" s="43"/>
      <c r="AI702" s="44"/>
    </row>
    <row r="703" spans="2:35" s="41" customFormat="1" ht="15" customHeight="1" x14ac:dyDescent="0.25">
      <c r="B703" s="42"/>
      <c r="R703" s="43"/>
      <c r="S703" s="43"/>
      <c r="T703" s="43"/>
      <c r="AB703" s="44"/>
      <c r="AD703" s="43"/>
      <c r="AE703" s="43"/>
      <c r="AF703" s="43"/>
      <c r="AG703" s="43"/>
      <c r="AI703" s="44"/>
    </row>
    <row r="704" spans="2:35" s="41" customFormat="1" ht="15" customHeight="1" x14ac:dyDescent="0.25">
      <c r="B704" s="42"/>
      <c r="R704" s="43"/>
      <c r="S704" s="43"/>
      <c r="T704" s="43"/>
      <c r="AB704" s="44"/>
      <c r="AD704" s="43"/>
      <c r="AE704" s="43"/>
      <c r="AF704" s="43"/>
      <c r="AG704" s="43"/>
      <c r="AI704" s="44"/>
    </row>
    <row r="705" spans="2:35" s="41" customFormat="1" ht="15" customHeight="1" x14ac:dyDescent="0.25">
      <c r="B705" s="42"/>
      <c r="R705" s="43"/>
      <c r="S705" s="43"/>
      <c r="T705" s="43"/>
      <c r="AB705" s="44"/>
      <c r="AD705" s="43"/>
      <c r="AE705" s="43"/>
      <c r="AF705" s="43"/>
      <c r="AG705" s="43"/>
      <c r="AI705" s="44"/>
    </row>
    <row r="706" spans="2:35" s="41" customFormat="1" ht="15" customHeight="1" x14ac:dyDescent="0.25">
      <c r="B706" s="42"/>
      <c r="R706" s="43"/>
      <c r="S706" s="43"/>
      <c r="T706" s="43"/>
      <c r="AB706" s="44"/>
      <c r="AD706" s="43"/>
      <c r="AE706" s="43"/>
      <c r="AF706" s="43"/>
      <c r="AG706" s="43"/>
      <c r="AI706" s="44"/>
    </row>
    <row r="707" spans="2:35" s="41" customFormat="1" ht="15" customHeight="1" x14ac:dyDescent="0.25">
      <c r="B707" s="42"/>
      <c r="R707" s="43"/>
      <c r="S707" s="43"/>
      <c r="T707" s="43"/>
      <c r="AB707" s="44"/>
      <c r="AD707" s="43"/>
      <c r="AE707" s="43"/>
      <c r="AF707" s="43"/>
      <c r="AG707" s="43"/>
      <c r="AI707" s="44"/>
    </row>
    <row r="708" spans="2:35" s="41" customFormat="1" ht="15" customHeight="1" x14ac:dyDescent="0.25">
      <c r="B708" s="42"/>
      <c r="R708" s="43"/>
      <c r="S708" s="43"/>
      <c r="T708" s="43"/>
      <c r="AB708" s="44"/>
      <c r="AD708" s="43"/>
      <c r="AE708" s="43"/>
      <c r="AF708" s="43"/>
      <c r="AG708" s="43"/>
      <c r="AI708" s="44"/>
    </row>
    <row r="709" spans="2:35" s="41" customFormat="1" ht="15" customHeight="1" x14ac:dyDescent="0.25">
      <c r="B709" s="42"/>
      <c r="R709" s="43"/>
      <c r="S709" s="43"/>
      <c r="T709" s="43"/>
      <c r="AB709" s="44"/>
      <c r="AD709" s="43"/>
      <c r="AE709" s="43"/>
      <c r="AF709" s="43"/>
      <c r="AG709" s="43"/>
      <c r="AI709" s="44"/>
    </row>
    <row r="710" spans="2:35" s="41" customFormat="1" ht="15" customHeight="1" x14ac:dyDescent="0.25">
      <c r="B710" s="42"/>
      <c r="R710" s="43"/>
      <c r="S710" s="43"/>
      <c r="T710" s="43"/>
      <c r="AB710" s="44"/>
      <c r="AD710" s="43"/>
      <c r="AE710" s="43"/>
      <c r="AF710" s="43"/>
      <c r="AG710" s="43"/>
      <c r="AI710" s="44"/>
    </row>
    <row r="711" spans="2:35" s="41" customFormat="1" ht="15" customHeight="1" x14ac:dyDescent="0.25">
      <c r="B711" s="42"/>
      <c r="R711" s="43"/>
      <c r="S711" s="43"/>
      <c r="T711" s="43"/>
      <c r="AB711" s="44"/>
      <c r="AD711" s="43"/>
      <c r="AE711" s="43"/>
      <c r="AF711" s="43"/>
      <c r="AG711" s="43"/>
      <c r="AI711" s="44"/>
    </row>
    <row r="712" spans="2:35" s="41" customFormat="1" ht="15" customHeight="1" x14ac:dyDescent="0.25">
      <c r="B712" s="42"/>
      <c r="R712" s="43"/>
      <c r="S712" s="43"/>
      <c r="T712" s="43"/>
      <c r="AB712" s="44"/>
      <c r="AD712" s="43"/>
      <c r="AE712" s="43"/>
      <c r="AF712" s="43"/>
      <c r="AG712" s="43"/>
      <c r="AI712" s="44"/>
    </row>
    <row r="713" spans="2:35" s="41" customFormat="1" ht="15" customHeight="1" x14ac:dyDescent="0.25">
      <c r="B713" s="42"/>
      <c r="R713" s="43"/>
      <c r="S713" s="43"/>
      <c r="T713" s="43"/>
      <c r="AB713" s="44"/>
      <c r="AD713" s="43"/>
      <c r="AE713" s="43"/>
      <c r="AF713" s="43"/>
      <c r="AG713" s="43"/>
      <c r="AI713" s="44"/>
    </row>
    <row r="714" spans="2:35" s="41" customFormat="1" ht="15" customHeight="1" x14ac:dyDescent="0.25">
      <c r="B714" s="42"/>
      <c r="R714" s="43"/>
      <c r="S714" s="43"/>
      <c r="T714" s="43"/>
      <c r="AB714" s="44"/>
      <c r="AD714" s="43"/>
      <c r="AE714" s="43"/>
      <c r="AF714" s="43"/>
      <c r="AG714" s="43"/>
      <c r="AI714" s="44"/>
    </row>
    <row r="715" spans="2:35" s="41" customFormat="1" ht="15" customHeight="1" x14ac:dyDescent="0.25">
      <c r="B715" s="42"/>
      <c r="R715" s="43"/>
      <c r="S715" s="43"/>
      <c r="T715" s="43"/>
      <c r="AB715" s="44"/>
      <c r="AD715" s="43"/>
      <c r="AE715" s="43"/>
      <c r="AF715" s="43"/>
      <c r="AG715" s="43"/>
      <c r="AI715" s="44"/>
    </row>
    <row r="716" spans="2:35" s="41" customFormat="1" ht="15" customHeight="1" x14ac:dyDescent="0.25">
      <c r="B716" s="42"/>
      <c r="R716" s="43"/>
      <c r="S716" s="43"/>
      <c r="T716" s="43"/>
      <c r="AB716" s="44"/>
      <c r="AD716" s="43"/>
      <c r="AE716" s="43"/>
      <c r="AF716" s="43"/>
      <c r="AG716" s="43"/>
      <c r="AI716" s="44"/>
    </row>
    <row r="717" spans="2:35" s="41" customFormat="1" ht="15" customHeight="1" x14ac:dyDescent="0.25">
      <c r="B717" s="42"/>
      <c r="R717" s="43"/>
      <c r="S717" s="43"/>
      <c r="T717" s="43"/>
      <c r="AB717" s="44"/>
      <c r="AD717" s="43"/>
      <c r="AE717" s="43"/>
      <c r="AF717" s="43"/>
      <c r="AG717" s="43"/>
      <c r="AI717" s="44"/>
    </row>
    <row r="718" spans="2:35" s="41" customFormat="1" ht="15" customHeight="1" x14ac:dyDescent="0.25">
      <c r="B718" s="42"/>
      <c r="R718" s="43"/>
      <c r="S718" s="43"/>
      <c r="T718" s="43"/>
      <c r="AB718" s="44"/>
      <c r="AD718" s="43"/>
      <c r="AE718" s="43"/>
      <c r="AF718" s="43"/>
      <c r="AG718" s="43"/>
      <c r="AI718" s="44"/>
    </row>
    <row r="719" spans="2:35" s="41" customFormat="1" ht="15" customHeight="1" x14ac:dyDescent="0.25">
      <c r="B719" s="42"/>
      <c r="R719" s="43"/>
      <c r="S719" s="43"/>
      <c r="T719" s="43"/>
      <c r="AB719" s="44"/>
      <c r="AD719" s="43"/>
      <c r="AE719" s="43"/>
      <c r="AF719" s="43"/>
      <c r="AG719" s="43"/>
      <c r="AI719" s="44"/>
    </row>
    <row r="720" spans="2:35" s="41" customFormat="1" ht="15" customHeight="1" x14ac:dyDescent="0.25">
      <c r="B720" s="42"/>
      <c r="R720" s="43"/>
      <c r="S720" s="43"/>
      <c r="T720" s="43"/>
      <c r="AB720" s="44"/>
      <c r="AD720" s="43"/>
      <c r="AE720" s="43"/>
      <c r="AF720" s="43"/>
      <c r="AG720" s="43"/>
      <c r="AI720" s="44"/>
    </row>
    <row r="721" spans="2:35" s="41" customFormat="1" ht="15" customHeight="1" x14ac:dyDescent="0.25">
      <c r="B721" s="42"/>
      <c r="R721" s="43"/>
      <c r="S721" s="43"/>
      <c r="T721" s="43"/>
      <c r="AB721" s="44"/>
      <c r="AD721" s="43"/>
      <c r="AE721" s="43"/>
      <c r="AF721" s="43"/>
      <c r="AG721" s="43"/>
      <c r="AI721" s="44"/>
    </row>
    <row r="722" spans="2:35" s="41" customFormat="1" ht="15" customHeight="1" x14ac:dyDescent="0.25">
      <c r="B722" s="42"/>
      <c r="R722" s="43"/>
      <c r="S722" s="43"/>
      <c r="T722" s="43"/>
      <c r="AB722" s="44"/>
      <c r="AD722" s="43"/>
      <c r="AE722" s="43"/>
      <c r="AF722" s="43"/>
      <c r="AG722" s="43"/>
      <c r="AI722" s="44"/>
    </row>
    <row r="723" spans="2:35" s="41" customFormat="1" ht="15" customHeight="1" x14ac:dyDescent="0.25">
      <c r="B723" s="42"/>
      <c r="R723" s="43"/>
      <c r="S723" s="43"/>
      <c r="T723" s="43"/>
      <c r="AB723" s="44"/>
      <c r="AD723" s="43"/>
      <c r="AE723" s="43"/>
      <c r="AF723" s="43"/>
      <c r="AG723" s="43"/>
      <c r="AI723" s="44"/>
    </row>
    <row r="724" spans="2:35" s="41" customFormat="1" ht="15" customHeight="1" x14ac:dyDescent="0.25">
      <c r="B724" s="42"/>
      <c r="R724" s="43"/>
      <c r="S724" s="43"/>
      <c r="T724" s="43"/>
      <c r="AB724" s="44"/>
      <c r="AD724" s="43"/>
      <c r="AE724" s="43"/>
      <c r="AF724" s="43"/>
      <c r="AG724" s="43"/>
      <c r="AI724" s="44"/>
    </row>
    <row r="725" spans="2:35" s="41" customFormat="1" ht="15" customHeight="1" x14ac:dyDescent="0.25">
      <c r="B725" s="42"/>
      <c r="R725" s="43"/>
      <c r="S725" s="43"/>
      <c r="T725" s="43"/>
      <c r="AB725" s="44"/>
      <c r="AD725" s="43"/>
      <c r="AE725" s="43"/>
      <c r="AF725" s="43"/>
      <c r="AG725" s="43"/>
      <c r="AI725" s="44"/>
    </row>
    <row r="726" spans="2:35" s="41" customFormat="1" ht="15" customHeight="1" x14ac:dyDescent="0.25">
      <c r="B726" s="42"/>
      <c r="R726" s="43"/>
      <c r="S726" s="43"/>
      <c r="T726" s="43"/>
      <c r="AB726" s="44"/>
      <c r="AD726" s="43"/>
      <c r="AE726" s="43"/>
      <c r="AF726" s="43"/>
      <c r="AG726" s="43"/>
      <c r="AI726" s="44"/>
    </row>
    <row r="727" spans="2:35" s="41" customFormat="1" ht="15" customHeight="1" x14ac:dyDescent="0.25">
      <c r="B727" s="42"/>
      <c r="R727" s="43"/>
      <c r="S727" s="43"/>
      <c r="T727" s="43"/>
      <c r="AB727" s="44"/>
      <c r="AD727" s="43"/>
      <c r="AE727" s="43"/>
      <c r="AF727" s="43"/>
      <c r="AG727" s="43"/>
      <c r="AI727" s="44"/>
    </row>
    <row r="728" spans="2:35" s="41" customFormat="1" ht="15" customHeight="1" x14ac:dyDescent="0.25">
      <c r="B728" s="42"/>
      <c r="R728" s="43"/>
      <c r="S728" s="43"/>
      <c r="T728" s="43"/>
      <c r="AB728" s="44"/>
      <c r="AD728" s="43"/>
      <c r="AE728" s="43"/>
      <c r="AF728" s="43"/>
      <c r="AG728" s="43"/>
      <c r="AI728" s="44"/>
    </row>
    <row r="729" spans="2:35" s="41" customFormat="1" ht="15" customHeight="1" x14ac:dyDescent="0.25">
      <c r="B729" s="42"/>
      <c r="R729" s="43"/>
      <c r="S729" s="43"/>
      <c r="T729" s="43"/>
      <c r="AB729" s="44"/>
      <c r="AD729" s="43"/>
      <c r="AE729" s="43"/>
      <c r="AF729" s="43"/>
      <c r="AG729" s="43"/>
      <c r="AI729" s="44"/>
    </row>
    <row r="730" spans="2:35" s="41" customFormat="1" ht="15" customHeight="1" x14ac:dyDescent="0.25">
      <c r="B730" s="42"/>
      <c r="R730" s="43"/>
      <c r="S730" s="43"/>
      <c r="T730" s="43"/>
      <c r="AB730" s="44"/>
      <c r="AD730" s="43"/>
      <c r="AE730" s="43"/>
      <c r="AF730" s="43"/>
      <c r="AG730" s="43"/>
      <c r="AI730" s="44"/>
    </row>
    <row r="731" spans="2:35" s="41" customFormat="1" ht="15" customHeight="1" x14ac:dyDescent="0.25">
      <c r="B731" s="42"/>
      <c r="R731" s="43"/>
      <c r="S731" s="43"/>
      <c r="T731" s="43"/>
      <c r="AB731" s="44"/>
      <c r="AD731" s="43"/>
      <c r="AE731" s="43"/>
      <c r="AF731" s="43"/>
      <c r="AG731" s="43"/>
      <c r="AI731" s="44"/>
    </row>
    <row r="732" spans="2:35" s="41" customFormat="1" ht="15" customHeight="1" x14ac:dyDescent="0.25">
      <c r="B732" s="42"/>
      <c r="R732" s="43"/>
      <c r="S732" s="43"/>
      <c r="T732" s="43"/>
      <c r="AB732" s="44"/>
      <c r="AD732" s="43"/>
      <c r="AE732" s="43"/>
      <c r="AF732" s="43"/>
      <c r="AG732" s="43"/>
      <c r="AI732" s="44"/>
    </row>
    <row r="733" spans="2:35" s="41" customFormat="1" ht="15" customHeight="1" x14ac:dyDescent="0.25">
      <c r="B733" s="42"/>
      <c r="R733" s="43"/>
      <c r="S733" s="43"/>
      <c r="T733" s="43"/>
      <c r="AB733" s="44"/>
      <c r="AD733" s="43"/>
      <c r="AE733" s="43"/>
      <c r="AF733" s="43"/>
      <c r="AG733" s="43"/>
      <c r="AI733" s="44"/>
    </row>
    <row r="734" spans="2:35" s="41" customFormat="1" ht="15" customHeight="1" x14ac:dyDescent="0.25">
      <c r="B734" s="42"/>
      <c r="R734" s="43"/>
      <c r="S734" s="43"/>
      <c r="T734" s="43"/>
      <c r="AB734" s="44"/>
      <c r="AD734" s="43"/>
      <c r="AE734" s="43"/>
      <c r="AF734" s="43"/>
      <c r="AG734" s="43"/>
      <c r="AI734" s="44"/>
    </row>
    <row r="735" spans="2:35" s="41" customFormat="1" ht="15" customHeight="1" x14ac:dyDescent="0.25">
      <c r="B735" s="42"/>
      <c r="R735" s="43"/>
      <c r="S735" s="43"/>
      <c r="T735" s="43"/>
      <c r="AB735" s="44"/>
      <c r="AD735" s="43"/>
      <c r="AE735" s="43"/>
      <c r="AF735" s="43"/>
      <c r="AG735" s="43"/>
      <c r="AI735" s="44"/>
    </row>
    <row r="736" spans="2:35" s="41" customFormat="1" ht="15" customHeight="1" x14ac:dyDescent="0.25">
      <c r="B736" s="42"/>
      <c r="R736" s="43"/>
      <c r="S736" s="43"/>
      <c r="T736" s="43"/>
      <c r="AB736" s="44"/>
      <c r="AD736" s="43"/>
      <c r="AE736" s="43"/>
      <c r="AF736" s="43"/>
      <c r="AG736" s="43"/>
      <c r="AI736" s="44"/>
    </row>
    <row r="737" spans="2:35" s="41" customFormat="1" ht="15" customHeight="1" x14ac:dyDescent="0.25">
      <c r="B737" s="42"/>
      <c r="R737" s="43"/>
      <c r="S737" s="43"/>
      <c r="T737" s="43"/>
      <c r="AB737" s="44"/>
      <c r="AD737" s="43"/>
      <c r="AE737" s="43"/>
      <c r="AF737" s="43"/>
      <c r="AG737" s="43"/>
      <c r="AI737" s="44"/>
    </row>
    <row r="738" spans="2:35" s="41" customFormat="1" ht="15" customHeight="1" x14ac:dyDescent="0.25">
      <c r="B738" s="42"/>
      <c r="R738" s="43"/>
      <c r="S738" s="43"/>
      <c r="T738" s="43"/>
      <c r="AB738" s="44"/>
      <c r="AD738" s="43"/>
      <c r="AE738" s="43"/>
      <c r="AF738" s="43"/>
      <c r="AG738" s="43"/>
      <c r="AI738" s="44"/>
    </row>
    <row r="739" spans="2:35" s="41" customFormat="1" ht="15" customHeight="1" x14ac:dyDescent="0.25">
      <c r="B739" s="42"/>
      <c r="R739" s="43"/>
      <c r="S739" s="43"/>
      <c r="T739" s="43"/>
      <c r="AB739" s="44"/>
      <c r="AD739" s="43"/>
      <c r="AE739" s="43"/>
      <c r="AF739" s="43"/>
      <c r="AG739" s="43"/>
      <c r="AI739" s="44"/>
    </row>
    <row r="740" spans="2:35" s="41" customFormat="1" ht="15" customHeight="1" x14ac:dyDescent="0.25">
      <c r="B740" s="42"/>
      <c r="R740" s="43"/>
      <c r="S740" s="43"/>
      <c r="T740" s="43"/>
      <c r="AB740" s="44"/>
      <c r="AD740" s="43"/>
      <c r="AE740" s="43"/>
      <c r="AF740" s="43"/>
      <c r="AG740" s="43"/>
      <c r="AI740" s="44"/>
    </row>
    <row r="741" spans="2:35" s="41" customFormat="1" ht="15" customHeight="1" x14ac:dyDescent="0.25">
      <c r="B741" s="42"/>
      <c r="R741" s="43"/>
      <c r="S741" s="43"/>
      <c r="T741" s="43"/>
      <c r="AB741" s="44"/>
      <c r="AD741" s="43"/>
      <c r="AE741" s="43"/>
      <c r="AF741" s="43"/>
      <c r="AG741" s="43"/>
      <c r="AI741" s="44"/>
    </row>
    <row r="742" spans="2:35" s="41" customFormat="1" ht="15" customHeight="1" x14ac:dyDescent="0.25">
      <c r="B742" s="42"/>
      <c r="R742" s="43"/>
      <c r="S742" s="43"/>
      <c r="T742" s="43"/>
      <c r="AB742" s="44"/>
      <c r="AD742" s="43"/>
      <c r="AE742" s="43"/>
      <c r="AF742" s="43"/>
      <c r="AG742" s="43"/>
      <c r="AI742" s="44"/>
    </row>
    <row r="743" spans="2:35" s="41" customFormat="1" ht="15" customHeight="1" x14ac:dyDescent="0.25">
      <c r="B743" s="42"/>
      <c r="R743" s="43"/>
      <c r="S743" s="43"/>
      <c r="T743" s="43"/>
      <c r="AB743" s="44"/>
      <c r="AD743" s="43"/>
      <c r="AE743" s="43"/>
      <c r="AF743" s="43"/>
      <c r="AG743" s="43"/>
      <c r="AI743" s="44"/>
    </row>
    <row r="744" spans="2:35" s="41" customFormat="1" ht="15" customHeight="1" x14ac:dyDescent="0.25">
      <c r="B744" s="42"/>
      <c r="R744" s="43"/>
      <c r="S744" s="43"/>
      <c r="T744" s="43"/>
      <c r="AB744" s="44"/>
      <c r="AD744" s="43"/>
      <c r="AE744" s="43"/>
      <c r="AF744" s="43"/>
      <c r="AG744" s="43"/>
      <c r="AI744" s="44"/>
    </row>
    <row r="745" spans="2:35" s="41" customFormat="1" ht="15" customHeight="1" x14ac:dyDescent="0.25">
      <c r="B745" s="42"/>
      <c r="R745" s="43"/>
      <c r="S745" s="43"/>
      <c r="T745" s="43"/>
      <c r="AB745" s="44"/>
      <c r="AD745" s="43"/>
      <c r="AE745" s="43"/>
      <c r="AF745" s="43"/>
      <c r="AG745" s="43"/>
      <c r="AI745" s="44"/>
    </row>
    <row r="746" spans="2:35" s="41" customFormat="1" ht="15" customHeight="1" x14ac:dyDescent="0.25">
      <c r="B746" s="42"/>
      <c r="R746" s="43"/>
      <c r="S746" s="43"/>
      <c r="T746" s="43"/>
      <c r="AB746" s="44"/>
      <c r="AD746" s="43"/>
      <c r="AE746" s="43"/>
      <c r="AF746" s="43"/>
      <c r="AG746" s="43"/>
      <c r="AI746" s="44"/>
    </row>
    <row r="747" spans="2:35" s="41" customFormat="1" ht="15" customHeight="1" x14ac:dyDescent="0.25">
      <c r="B747" s="42"/>
      <c r="R747" s="43"/>
      <c r="S747" s="43"/>
      <c r="T747" s="43"/>
      <c r="AB747" s="44"/>
      <c r="AD747" s="43"/>
      <c r="AE747" s="43"/>
      <c r="AF747" s="43"/>
      <c r="AG747" s="43"/>
      <c r="AI747" s="44"/>
    </row>
    <row r="748" spans="2:35" s="41" customFormat="1" ht="15" customHeight="1" x14ac:dyDescent="0.25">
      <c r="B748" s="42"/>
      <c r="R748" s="43"/>
      <c r="S748" s="43"/>
      <c r="T748" s="43"/>
      <c r="AB748" s="44"/>
      <c r="AD748" s="43"/>
      <c r="AE748" s="43"/>
      <c r="AF748" s="43"/>
      <c r="AG748" s="43"/>
      <c r="AI748" s="44"/>
    </row>
    <row r="749" spans="2:35" s="41" customFormat="1" ht="15" customHeight="1" x14ac:dyDescent="0.25">
      <c r="B749" s="42"/>
      <c r="R749" s="43"/>
      <c r="S749" s="43"/>
      <c r="T749" s="43"/>
      <c r="AB749" s="44"/>
      <c r="AD749" s="43"/>
      <c r="AE749" s="43"/>
      <c r="AF749" s="43"/>
      <c r="AG749" s="43"/>
      <c r="AI749" s="44"/>
    </row>
    <row r="750" spans="2:35" s="41" customFormat="1" ht="15" customHeight="1" x14ac:dyDescent="0.25">
      <c r="B750" s="42"/>
      <c r="R750" s="43"/>
      <c r="S750" s="43"/>
      <c r="T750" s="43"/>
      <c r="AB750" s="44"/>
      <c r="AD750" s="43"/>
      <c r="AE750" s="43"/>
      <c r="AF750" s="43"/>
      <c r="AG750" s="43"/>
      <c r="AI750" s="44"/>
    </row>
    <row r="751" spans="2:35" s="41" customFormat="1" ht="15" customHeight="1" x14ac:dyDescent="0.25">
      <c r="B751" s="42"/>
      <c r="R751" s="43"/>
      <c r="S751" s="43"/>
      <c r="T751" s="43"/>
      <c r="AB751" s="44"/>
      <c r="AD751" s="43"/>
      <c r="AE751" s="43"/>
      <c r="AF751" s="43"/>
      <c r="AG751" s="43"/>
      <c r="AI751" s="44"/>
    </row>
    <row r="752" spans="2:35" s="41" customFormat="1" ht="15" customHeight="1" x14ac:dyDescent="0.25">
      <c r="B752" s="42"/>
      <c r="R752" s="43"/>
      <c r="S752" s="43"/>
      <c r="T752" s="43"/>
      <c r="AB752" s="44"/>
      <c r="AD752" s="43"/>
      <c r="AE752" s="43"/>
      <c r="AF752" s="43"/>
      <c r="AG752" s="43"/>
      <c r="AI752" s="44"/>
    </row>
    <row r="753" spans="2:35" s="41" customFormat="1" ht="15" customHeight="1" x14ac:dyDescent="0.25">
      <c r="B753" s="42"/>
      <c r="R753" s="43"/>
      <c r="S753" s="43"/>
      <c r="T753" s="43"/>
      <c r="AB753" s="44"/>
      <c r="AD753" s="43"/>
      <c r="AE753" s="43"/>
      <c r="AF753" s="43"/>
      <c r="AG753" s="43"/>
      <c r="AI753" s="44"/>
    </row>
    <row r="754" spans="2:35" s="41" customFormat="1" ht="15" customHeight="1" x14ac:dyDescent="0.25">
      <c r="B754" s="42"/>
      <c r="R754" s="43"/>
      <c r="S754" s="43"/>
      <c r="T754" s="43"/>
      <c r="AB754" s="44"/>
      <c r="AD754" s="43"/>
      <c r="AE754" s="43"/>
      <c r="AF754" s="43"/>
      <c r="AG754" s="43"/>
      <c r="AI754" s="44"/>
    </row>
    <row r="755" spans="2:35" s="41" customFormat="1" ht="15" customHeight="1" x14ac:dyDescent="0.25">
      <c r="B755" s="42"/>
      <c r="R755" s="43"/>
      <c r="S755" s="43"/>
      <c r="T755" s="43"/>
      <c r="AB755" s="44"/>
      <c r="AD755" s="43"/>
      <c r="AE755" s="43"/>
      <c r="AF755" s="43"/>
      <c r="AG755" s="43"/>
      <c r="AI755" s="44"/>
    </row>
    <row r="756" spans="2:35" s="41" customFormat="1" ht="15" customHeight="1" x14ac:dyDescent="0.25">
      <c r="B756" s="42"/>
      <c r="R756" s="43"/>
      <c r="S756" s="43"/>
      <c r="T756" s="43"/>
      <c r="AB756" s="44"/>
      <c r="AD756" s="43"/>
      <c r="AE756" s="43"/>
      <c r="AF756" s="43"/>
      <c r="AG756" s="43"/>
      <c r="AI756" s="44"/>
    </row>
    <row r="757" spans="2:35" s="41" customFormat="1" ht="15" customHeight="1" x14ac:dyDescent="0.25">
      <c r="B757" s="42"/>
      <c r="R757" s="43"/>
      <c r="S757" s="43"/>
      <c r="T757" s="43"/>
      <c r="AB757" s="44"/>
      <c r="AD757" s="43"/>
      <c r="AE757" s="43"/>
      <c r="AF757" s="43"/>
      <c r="AG757" s="43"/>
      <c r="AI757" s="44"/>
    </row>
    <row r="758" spans="2:35" s="41" customFormat="1" ht="15" customHeight="1" x14ac:dyDescent="0.25">
      <c r="B758" s="42"/>
      <c r="R758" s="43"/>
      <c r="S758" s="43"/>
      <c r="T758" s="43"/>
      <c r="AB758" s="44"/>
      <c r="AD758" s="43"/>
      <c r="AE758" s="43"/>
      <c r="AF758" s="43"/>
      <c r="AG758" s="43"/>
      <c r="AI758" s="44"/>
    </row>
    <row r="759" spans="2:35" s="41" customFormat="1" ht="15" customHeight="1" x14ac:dyDescent="0.25">
      <c r="B759" s="42"/>
      <c r="R759" s="43"/>
      <c r="S759" s="43"/>
      <c r="T759" s="43"/>
      <c r="AB759" s="44"/>
      <c r="AD759" s="43"/>
      <c r="AE759" s="43"/>
      <c r="AF759" s="43"/>
      <c r="AG759" s="43"/>
      <c r="AI759" s="44"/>
    </row>
    <row r="760" spans="2:35" s="41" customFormat="1" ht="15" customHeight="1" x14ac:dyDescent="0.25">
      <c r="B760" s="42"/>
      <c r="R760" s="43"/>
      <c r="S760" s="43"/>
      <c r="T760" s="43"/>
      <c r="AB760" s="44"/>
      <c r="AD760" s="43"/>
      <c r="AE760" s="43"/>
      <c r="AF760" s="43"/>
      <c r="AG760" s="43"/>
      <c r="AI760" s="44"/>
    </row>
    <row r="761" spans="2:35" s="41" customFormat="1" ht="15" customHeight="1" x14ac:dyDescent="0.25">
      <c r="B761" s="42"/>
      <c r="R761" s="43"/>
      <c r="S761" s="43"/>
      <c r="T761" s="43"/>
      <c r="AB761" s="44"/>
      <c r="AD761" s="43"/>
      <c r="AE761" s="43"/>
      <c r="AF761" s="43"/>
      <c r="AG761" s="43"/>
      <c r="AI761" s="44"/>
    </row>
    <row r="762" spans="2:35" s="41" customFormat="1" ht="15" customHeight="1" x14ac:dyDescent="0.25">
      <c r="B762" s="42"/>
      <c r="R762" s="43"/>
      <c r="S762" s="43"/>
      <c r="T762" s="43"/>
      <c r="AB762" s="44"/>
      <c r="AD762" s="43"/>
      <c r="AE762" s="43"/>
      <c r="AF762" s="43"/>
      <c r="AG762" s="43"/>
      <c r="AI762" s="44"/>
    </row>
    <row r="763" spans="2:35" s="41" customFormat="1" ht="15" customHeight="1" x14ac:dyDescent="0.25">
      <c r="B763" s="42"/>
      <c r="R763" s="43"/>
      <c r="S763" s="43"/>
      <c r="T763" s="43"/>
      <c r="AB763" s="44"/>
      <c r="AD763" s="43"/>
      <c r="AE763" s="43"/>
      <c r="AF763" s="43"/>
      <c r="AG763" s="43"/>
      <c r="AI763" s="44"/>
    </row>
    <row r="764" spans="2:35" s="41" customFormat="1" ht="15" customHeight="1" x14ac:dyDescent="0.25">
      <c r="B764" s="42"/>
      <c r="R764" s="43"/>
      <c r="S764" s="43"/>
      <c r="T764" s="43"/>
      <c r="AB764" s="44"/>
      <c r="AD764" s="43"/>
      <c r="AE764" s="43"/>
      <c r="AF764" s="43"/>
      <c r="AG764" s="43"/>
      <c r="AI764" s="44"/>
    </row>
    <row r="765" spans="2:35" s="41" customFormat="1" ht="15" customHeight="1" x14ac:dyDescent="0.25">
      <c r="B765" s="42"/>
      <c r="R765" s="43"/>
      <c r="S765" s="43"/>
      <c r="T765" s="43"/>
      <c r="AB765" s="44"/>
      <c r="AD765" s="43"/>
      <c r="AE765" s="43"/>
      <c r="AF765" s="43"/>
      <c r="AG765" s="43"/>
      <c r="AI765" s="44"/>
    </row>
    <row r="766" spans="2:35" s="41" customFormat="1" ht="15" customHeight="1" x14ac:dyDescent="0.25">
      <c r="B766" s="42"/>
      <c r="R766" s="43"/>
      <c r="S766" s="43"/>
      <c r="T766" s="43"/>
      <c r="AB766" s="44"/>
      <c r="AD766" s="43"/>
      <c r="AE766" s="43"/>
      <c r="AF766" s="43"/>
      <c r="AG766" s="43"/>
      <c r="AI766" s="44"/>
    </row>
    <row r="767" spans="2:35" s="41" customFormat="1" ht="15" customHeight="1" x14ac:dyDescent="0.25">
      <c r="B767" s="42"/>
      <c r="R767" s="43"/>
      <c r="S767" s="43"/>
      <c r="T767" s="43"/>
      <c r="AB767" s="44"/>
      <c r="AD767" s="43"/>
      <c r="AE767" s="43"/>
      <c r="AF767" s="43"/>
      <c r="AG767" s="43"/>
      <c r="AI767" s="44"/>
    </row>
    <row r="768" spans="2:35" s="41" customFormat="1" ht="15" customHeight="1" x14ac:dyDescent="0.25">
      <c r="B768" s="42"/>
      <c r="R768" s="43"/>
      <c r="S768" s="43"/>
      <c r="T768" s="43"/>
      <c r="AB768" s="44"/>
      <c r="AD768" s="43"/>
      <c r="AE768" s="43"/>
      <c r="AF768" s="43"/>
      <c r="AG768" s="43"/>
      <c r="AI768" s="44"/>
    </row>
    <row r="769" spans="2:35" s="41" customFormat="1" ht="15" customHeight="1" x14ac:dyDescent="0.25">
      <c r="B769" s="42"/>
      <c r="R769" s="43"/>
      <c r="S769" s="43"/>
      <c r="T769" s="43"/>
      <c r="AB769" s="44"/>
      <c r="AD769" s="43"/>
      <c r="AE769" s="43"/>
      <c r="AF769" s="43"/>
      <c r="AG769" s="43"/>
      <c r="AI769" s="44"/>
    </row>
    <row r="770" spans="2:35" s="41" customFormat="1" ht="15" customHeight="1" x14ac:dyDescent="0.25">
      <c r="B770" s="42"/>
      <c r="R770" s="43"/>
      <c r="S770" s="43"/>
      <c r="T770" s="43"/>
      <c r="AB770" s="44"/>
      <c r="AD770" s="43"/>
      <c r="AE770" s="43"/>
      <c r="AF770" s="43"/>
      <c r="AG770" s="43"/>
      <c r="AI770" s="44"/>
    </row>
    <row r="771" spans="2:35" s="41" customFormat="1" ht="15" customHeight="1" x14ac:dyDescent="0.25">
      <c r="B771" s="42"/>
      <c r="R771" s="43"/>
      <c r="S771" s="43"/>
      <c r="T771" s="43"/>
      <c r="AB771" s="44"/>
      <c r="AD771" s="43"/>
      <c r="AE771" s="43"/>
      <c r="AF771" s="43"/>
      <c r="AG771" s="43"/>
      <c r="AI771" s="44"/>
    </row>
    <row r="772" spans="2:35" s="41" customFormat="1" ht="15" customHeight="1" x14ac:dyDescent="0.25">
      <c r="B772" s="42"/>
      <c r="R772" s="43"/>
      <c r="S772" s="43"/>
      <c r="T772" s="43"/>
      <c r="AB772" s="44"/>
      <c r="AD772" s="43"/>
      <c r="AE772" s="43"/>
      <c r="AF772" s="43"/>
      <c r="AG772" s="43"/>
      <c r="AI772" s="44"/>
    </row>
    <row r="773" spans="2:35" s="41" customFormat="1" ht="15" customHeight="1" x14ac:dyDescent="0.25">
      <c r="B773" s="42"/>
      <c r="R773" s="43"/>
      <c r="S773" s="43"/>
      <c r="T773" s="43"/>
      <c r="AB773" s="44"/>
      <c r="AD773" s="43"/>
      <c r="AE773" s="43"/>
      <c r="AF773" s="43"/>
      <c r="AG773" s="43"/>
      <c r="AI773" s="44"/>
    </row>
    <row r="774" spans="2:35" s="41" customFormat="1" ht="15" customHeight="1" x14ac:dyDescent="0.25">
      <c r="B774" s="42"/>
      <c r="R774" s="43"/>
      <c r="S774" s="43"/>
      <c r="T774" s="43"/>
      <c r="AB774" s="44"/>
      <c r="AD774" s="43"/>
      <c r="AE774" s="43"/>
      <c r="AF774" s="43"/>
      <c r="AG774" s="43"/>
      <c r="AI774" s="44"/>
    </row>
    <row r="775" spans="2:35" s="41" customFormat="1" ht="15" customHeight="1" x14ac:dyDescent="0.25">
      <c r="B775" s="42"/>
      <c r="R775" s="43"/>
      <c r="S775" s="43"/>
      <c r="T775" s="43"/>
      <c r="AB775" s="44"/>
      <c r="AD775" s="43"/>
      <c r="AE775" s="43"/>
      <c r="AF775" s="43"/>
      <c r="AG775" s="43"/>
      <c r="AI775" s="44"/>
    </row>
    <row r="776" spans="2:35" s="41" customFormat="1" ht="15" customHeight="1" x14ac:dyDescent="0.25">
      <c r="B776" s="42"/>
      <c r="R776" s="43"/>
      <c r="S776" s="43"/>
      <c r="T776" s="43"/>
      <c r="AB776" s="44"/>
      <c r="AD776" s="43"/>
      <c r="AE776" s="43"/>
      <c r="AF776" s="43"/>
      <c r="AG776" s="43"/>
      <c r="AI776" s="44"/>
    </row>
    <row r="777" spans="2:35" s="41" customFormat="1" ht="15" customHeight="1" x14ac:dyDescent="0.25">
      <c r="B777" s="42"/>
      <c r="R777" s="43"/>
      <c r="S777" s="43"/>
      <c r="T777" s="43"/>
      <c r="AB777" s="44"/>
      <c r="AD777" s="43"/>
      <c r="AE777" s="43"/>
      <c r="AF777" s="43"/>
      <c r="AG777" s="43"/>
      <c r="AI777" s="44"/>
    </row>
    <row r="778" spans="2:35" s="41" customFormat="1" ht="15" customHeight="1" x14ac:dyDescent="0.25">
      <c r="B778" s="42"/>
      <c r="R778" s="43"/>
      <c r="S778" s="43"/>
      <c r="T778" s="43"/>
      <c r="AB778" s="44"/>
      <c r="AD778" s="43"/>
      <c r="AE778" s="43"/>
      <c r="AF778" s="43"/>
      <c r="AG778" s="43"/>
      <c r="AI778" s="44"/>
    </row>
    <row r="779" spans="2:35" s="41" customFormat="1" ht="15" customHeight="1" x14ac:dyDescent="0.25">
      <c r="B779" s="42"/>
      <c r="R779" s="43"/>
      <c r="S779" s="43"/>
      <c r="T779" s="43"/>
      <c r="AB779" s="44"/>
      <c r="AD779" s="43"/>
      <c r="AE779" s="43"/>
      <c r="AF779" s="43"/>
      <c r="AG779" s="43"/>
      <c r="AI779" s="44"/>
    </row>
    <row r="780" spans="2:35" s="41" customFormat="1" ht="15" customHeight="1" x14ac:dyDescent="0.25">
      <c r="B780" s="42"/>
      <c r="R780" s="43"/>
      <c r="S780" s="43"/>
      <c r="T780" s="43"/>
      <c r="AB780" s="44"/>
      <c r="AD780" s="43"/>
      <c r="AE780" s="43"/>
      <c r="AF780" s="43"/>
      <c r="AG780" s="43"/>
      <c r="AI780" s="44"/>
    </row>
    <row r="781" spans="2:35" s="41" customFormat="1" ht="15" customHeight="1" x14ac:dyDescent="0.25">
      <c r="B781" s="42"/>
      <c r="R781" s="43"/>
      <c r="S781" s="43"/>
      <c r="T781" s="43"/>
      <c r="AB781" s="44"/>
      <c r="AD781" s="43"/>
      <c r="AE781" s="43"/>
      <c r="AF781" s="43"/>
      <c r="AG781" s="43"/>
      <c r="AI781" s="44"/>
    </row>
    <row r="782" spans="2:35" s="41" customFormat="1" ht="15" customHeight="1" x14ac:dyDescent="0.25">
      <c r="B782" s="42"/>
      <c r="R782" s="43"/>
      <c r="S782" s="43"/>
      <c r="T782" s="43"/>
      <c r="AB782" s="44"/>
      <c r="AD782" s="43"/>
      <c r="AE782" s="43"/>
      <c r="AF782" s="43"/>
      <c r="AG782" s="43"/>
      <c r="AI782" s="44"/>
    </row>
    <row r="783" spans="2:35" s="41" customFormat="1" ht="15" customHeight="1" x14ac:dyDescent="0.25">
      <c r="B783" s="42"/>
      <c r="R783" s="43"/>
      <c r="S783" s="43"/>
      <c r="T783" s="43"/>
      <c r="AB783" s="44"/>
      <c r="AD783" s="43"/>
      <c r="AE783" s="43"/>
      <c r="AF783" s="43"/>
      <c r="AG783" s="43"/>
      <c r="AI783" s="44"/>
    </row>
    <row r="784" spans="2:35" s="41" customFormat="1" ht="15" customHeight="1" x14ac:dyDescent="0.25">
      <c r="B784" s="42"/>
      <c r="R784" s="43"/>
      <c r="S784" s="43"/>
      <c r="T784" s="43"/>
      <c r="AB784" s="44"/>
      <c r="AD784" s="43"/>
      <c r="AE784" s="43"/>
      <c r="AF784" s="43"/>
      <c r="AG784" s="43"/>
      <c r="AI784" s="44"/>
    </row>
    <row r="785" spans="2:35" s="41" customFormat="1" ht="15" customHeight="1" x14ac:dyDescent="0.25">
      <c r="B785" s="42"/>
      <c r="R785" s="43"/>
      <c r="S785" s="43"/>
      <c r="T785" s="43"/>
      <c r="AB785" s="44"/>
      <c r="AD785" s="43"/>
      <c r="AE785" s="43"/>
      <c r="AF785" s="43"/>
      <c r="AG785" s="43"/>
      <c r="AI785" s="44"/>
    </row>
    <row r="786" spans="2:35" s="41" customFormat="1" ht="15" customHeight="1" x14ac:dyDescent="0.25">
      <c r="B786" s="42"/>
      <c r="R786" s="43"/>
      <c r="S786" s="43"/>
      <c r="T786" s="43"/>
      <c r="AB786" s="44"/>
      <c r="AD786" s="43"/>
      <c r="AE786" s="43"/>
      <c r="AF786" s="43"/>
      <c r="AG786" s="43"/>
      <c r="AI786" s="44"/>
    </row>
    <row r="787" spans="2:35" s="41" customFormat="1" ht="15" customHeight="1" x14ac:dyDescent="0.25">
      <c r="B787" s="42"/>
      <c r="R787" s="43"/>
      <c r="S787" s="43"/>
      <c r="T787" s="43"/>
      <c r="AB787" s="44"/>
      <c r="AD787" s="43"/>
      <c r="AE787" s="43"/>
      <c r="AF787" s="43"/>
      <c r="AG787" s="43"/>
      <c r="AI787" s="44"/>
    </row>
    <row r="788" spans="2:35" s="41" customFormat="1" ht="15" customHeight="1" x14ac:dyDescent="0.25">
      <c r="B788" s="42"/>
      <c r="R788" s="43"/>
      <c r="S788" s="43"/>
      <c r="T788" s="43"/>
      <c r="AB788" s="44"/>
      <c r="AD788" s="43"/>
      <c r="AE788" s="43"/>
      <c r="AF788" s="43"/>
      <c r="AG788" s="43"/>
      <c r="AI788" s="44"/>
    </row>
    <row r="789" spans="2:35" s="41" customFormat="1" ht="15" customHeight="1" x14ac:dyDescent="0.25">
      <c r="B789" s="42"/>
      <c r="R789" s="43"/>
      <c r="S789" s="43"/>
      <c r="T789" s="43"/>
      <c r="AB789" s="44"/>
      <c r="AD789" s="43"/>
      <c r="AE789" s="43"/>
      <c r="AF789" s="43"/>
      <c r="AG789" s="43"/>
      <c r="AI789" s="44"/>
    </row>
    <row r="790" spans="2:35" s="41" customFormat="1" ht="15" customHeight="1" x14ac:dyDescent="0.25">
      <c r="B790" s="42"/>
      <c r="R790" s="43"/>
      <c r="S790" s="43"/>
      <c r="T790" s="43"/>
      <c r="AB790" s="44"/>
      <c r="AD790" s="43"/>
      <c r="AE790" s="43"/>
      <c r="AF790" s="43"/>
      <c r="AG790" s="43"/>
      <c r="AI790" s="44"/>
    </row>
    <row r="791" spans="2:35" s="41" customFormat="1" ht="15" customHeight="1" x14ac:dyDescent="0.25">
      <c r="B791" s="42"/>
      <c r="R791" s="43"/>
      <c r="S791" s="43"/>
      <c r="T791" s="43"/>
      <c r="AB791" s="44"/>
      <c r="AD791" s="43"/>
      <c r="AE791" s="43"/>
      <c r="AF791" s="43"/>
      <c r="AG791" s="43"/>
      <c r="AI791" s="44"/>
    </row>
    <row r="792" spans="2:35" s="41" customFormat="1" ht="15" customHeight="1" x14ac:dyDescent="0.25">
      <c r="B792" s="42"/>
      <c r="R792" s="43"/>
      <c r="S792" s="43"/>
      <c r="T792" s="43"/>
      <c r="AB792" s="44"/>
      <c r="AD792" s="43"/>
      <c r="AE792" s="43"/>
      <c r="AF792" s="43"/>
      <c r="AG792" s="43"/>
      <c r="AI792" s="44"/>
    </row>
    <row r="793" spans="2:35" s="41" customFormat="1" ht="15" customHeight="1" x14ac:dyDescent="0.25">
      <c r="B793" s="42"/>
      <c r="R793" s="43"/>
      <c r="S793" s="43"/>
      <c r="T793" s="43"/>
      <c r="AB793" s="44"/>
      <c r="AD793" s="43"/>
      <c r="AE793" s="43"/>
      <c r="AF793" s="43"/>
      <c r="AG793" s="43"/>
      <c r="AI793" s="44"/>
    </row>
    <row r="794" spans="2:35" s="41" customFormat="1" ht="15" customHeight="1" x14ac:dyDescent="0.25">
      <c r="B794" s="42"/>
      <c r="R794" s="43"/>
      <c r="S794" s="43"/>
      <c r="T794" s="43"/>
      <c r="AB794" s="44"/>
      <c r="AD794" s="43"/>
      <c r="AE794" s="43"/>
      <c r="AF794" s="43"/>
      <c r="AG794" s="43"/>
      <c r="AI794" s="44"/>
    </row>
    <row r="795" spans="2:35" s="41" customFormat="1" ht="15" customHeight="1" x14ac:dyDescent="0.25">
      <c r="B795" s="42"/>
      <c r="R795" s="43"/>
      <c r="S795" s="43"/>
      <c r="T795" s="43"/>
      <c r="AB795" s="44"/>
      <c r="AD795" s="43"/>
      <c r="AE795" s="43"/>
      <c r="AF795" s="43"/>
      <c r="AG795" s="43"/>
      <c r="AI795" s="44"/>
    </row>
    <row r="796" spans="2:35" s="41" customFormat="1" ht="15" customHeight="1" x14ac:dyDescent="0.25">
      <c r="B796" s="42"/>
      <c r="R796" s="43"/>
      <c r="S796" s="43"/>
      <c r="T796" s="43"/>
      <c r="AB796" s="44"/>
      <c r="AD796" s="43"/>
      <c r="AE796" s="43"/>
      <c r="AF796" s="43"/>
      <c r="AG796" s="43"/>
      <c r="AI796" s="44"/>
    </row>
    <row r="797" spans="2:35" s="41" customFormat="1" ht="15" customHeight="1" x14ac:dyDescent="0.25">
      <c r="B797" s="42"/>
      <c r="R797" s="43"/>
      <c r="S797" s="43"/>
      <c r="T797" s="43"/>
      <c r="AB797" s="44"/>
      <c r="AD797" s="43"/>
      <c r="AE797" s="43"/>
      <c r="AF797" s="43"/>
      <c r="AG797" s="43"/>
      <c r="AI797" s="44"/>
    </row>
    <row r="798" spans="2:35" s="41" customFormat="1" ht="15" customHeight="1" x14ac:dyDescent="0.25">
      <c r="B798" s="42"/>
      <c r="R798" s="43"/>
      <c r="S798" s="43"/>
      <c r="T798" s="43"/>
      <c r="AB798" s="44"/>
      <c r="AD798" s="43"/>
      <c r="AE798" s="43"/>
      <c r="AF798" s="43"/>
      <c r="AG798" s="43"/>
      <c r="AI798" s="44"/>
    </row>
    <row r="799" spans="2:35" s="41" customFormat="1" ht="15" customHeight="1" x14ac:dyDescent="0.25">
      <c r="B799" s="42"/>
      <c r="R799" s="43"/>
      <c r="S799" s="43"/>
      <c r="T799" s="43"/>
      <c r="AB799" s="44"/>
      <c r="AD799" s="43"/>
      <c r="AE799" s="43"/>
      <c r="AF799" s="43"/>
      <c r="AG799" s="43"/>
      <c r="AI799" s="44"/>
    </row>
    <row r="800" spans="2:35" s="41" customFormat="1" ht="15" customHeight="1" x14ac:dyDescent="0.25">
      <c r="B800" s="42"/>
      <c r="R800" s="43"/>
      <c r="S800" s="43"/>
      <c r="T800" s="43"/>
      <c r="AB800" s="44"/>
      <c r="AD800" s="43"/>
      <c r="AE800" s="43"/>
      <c r="AF800" s="43"/>
      <c r="AG800" s="43"/>
      <c r="AI800" s="44"/>
    </row>
    <row r="801" spans="2:35" s="41" customFormat="1" ht="15" customHeight="1" x14ac:dyDescent="0.25">
      <c r="B801" s="42"/>
      <c r="R801" s="43"/>
      <c r="S801" s="43"/>
      <c r="T801" s="43"/>
      <c r="AB801" s="44"/>
      <c r="AD801" s="43"/>
      <c r="AE801" s="43"/>
      <c r="AF801" s="43"/>
      <c r="AG801" s="43"/>
      <c r="AI801" s="44"/>
    </row>
    <row r="802" spans="2:35" s="41" customFormat="1" ht="15" customHeight="1" x14ac:dyDescent="0.25">
      <c r="B802" s="42"/>
      <c r="R802" s="43"/>
      <c r="S802" s="43"/>
      <c r="T802" s="43"/>
      <c r="AB802" s="44"/>
      <c r="AD802" s="43"/>
      <c r="AE802" s="43"/>
      <c r="AF802" s="43"/>
      <c r="AG802" s="43"/>
      <c r="AI802" s="44"/>
    </row>
    <row r="803" spans="2:35" s="41" customFormat="1" ht="15" customHeight="1" x14ac:dyDescent="0.25">
      <c r="B803" s="42"/>
      <c r="R803" s="43"/>
      <c r="S803" s="43"/>
      <c r="T803" s="43"/>
      <c r="AB803" s="44"/>
      <c r="AD803" s="43"/>
      <c r="AE803" s="43"/>
      <c r="AF803" s="43"/>
      <c r="AG803" s="43"/>
      <c r="AI803" s="44"/>
    </row>
    <row r="804" spans="2:35" s="41" customFormat="1" ht="15" customHeight="1" x14ac:dyDescent="0.25">
      <c r="B804" s="42"/>
      <c r="R804" s="43"/>
      <c r="S804" s="43"/>
      <c r="T804" s="43"/>
      <c r="AB804" s="44"/>
      <c r="AD804" s="43"/>
      <c r="AE804" s="43"/>
      <c r="AF804" s="43"/>
      <c r="AG804" s="43"/>
      <c r="AI804" s="44"/>
    </row>
    <row r="805" spans="2:35" s="41" customFormat="1" ht="15" customHeight="1" x14ac:dyDescent="0.25">
      <c r="B805" s="42"/>
      <c r="R805" s="43"/>
      <c r="S805" s="43"/>
      <c r="T805" s="43"/>
      <c r="AB805" s="44"/>
      <c r="AD805" s="43"/>
      <c r="AE805" s="43"/>
      <c r="AF805" s="43"/>
      <c r="AG805" s="43"/>
      <c r="AI805" s="44"/>
    </row>
    <row r="806" spans="2:35" s="41" customFormat="1" ht="15" customHeight="1" x14ac:dyDescent="0.25">
      <c r="B806" s="42"/>
      <c r="R806" s="43"/>
      <c r="S806" s="43"/>
      <c r="T806" s="43"/>
      <c r="AB806" s="44"/>
      <c r="AD806" s="43"/>
      <c r="AE806" s="43"/>
      <c r="AF806" s="43"/>
      <c r="AG806" s="43"/>
      <c r="AI806" s="44"/>
    </row>
    <row r="807" spans="2:35" s="41" customFormat="1" ht="15" customHeight="1" x14ac:dyDescent="0.25">
      <c r="B807" s="42"/>
      <c r="R807" s="43"/>
      <c r="S807" s="43"/>
      <c r="T807" s="43"/>
      <c r="AB807" s="44"/>
      <c r="AD807" s="43"/>
      <c r="AE807" s="43"/>
      <c r="AF807" s="43"/>
      <c r="AG807" s="43"/>
      <c r="AI807" s="44"/>
    </row>
    <row r="808" spans="2:35" s="41" customFormat="1" ht="15" customHeight="1" x14ac:dyDescent="0.25">
      <c r="B808" s="42"/>
      <c r="R808" s="43"/>
      <c r="S808" s="43"/>
      <c r="T808" s="43"/>
      <c r="AB808" s="44"/>
      <c r="AD808" s="43"/>
      <c r="AE808" s="43"/>
      <c r="AF808" s="43"/>
      <c r="AG808" s="43"/>
      <c r="AI808" s="44"/>
    </row>
    <row r="809" spans="2:35" s="41" customFormat="1" ht="15" customHeight="1" x14ac:dyDescent="0.25">
      <c r="B809" s="42"/>
      <c r="R809" s="43"/>
      <c r="S809" s="43"/>
      <c r="T809" s="43"/>
      <c r="AB809" s="44"/>
      <c r="AD809" s="43"/>
      <c r="AE809" s="43"/>
      <c r="AF809" s="43"/>
      <c r="AG809" s="43"/>
      <c r="AI809" s="44"/>
    </row>
    <row r="810" spans="2:35" s="41" customFormat="1" ht="15" customHeight="1" x14ac:dyDescent="0.25">
      <c r="B810" s="42"/>
      <c r="R810" s="43"/>
      <c r="S810" s="43"/>
      <c r="T810" s="43"/>
      <c r="AB810" s="44"/>
      <c r="AD810" s="43"/>
      <c r="AE810" s="43"/>
      <c r="AF810" s="43"/>
      <c r="AG810" s="43"/>
      <c r="AI810" s="44"/>
    </row>
    <row r="811" spans="2:35" s="41" customFormat="1" ht="15" customHeight="1" x14ac:dyDescent="0.25">
      <c r="B811" s="42"/>
      <c r="R811" s="43"/>
      <c r="S811" s="43"/>
      <c r="T811" s="43"/>
      <c r="AB811" s="44"/>
      <c r="AD811" s="43"/>
      <c r="AE811" s="43"/>
      <c r="AF811" s="43"/>
      <c r="AG811" s="43"/>
      <c r="AI811" s="44"/>
    </row>
    <row r="812" spans="2:35" s="41" customFormat="1" ht="15" customHeight="1" x14ac:dyDescent="0.25">
      <c r="B812" s="42"/>
      <c r="R812" s="43"/>
      <c r="S812" s="43"/>
      <c r="T812" s="43"/>
      <c r="AB812" s="44"/>
      <c r="AD812" s="43"/>
      <c r="AE812" s="43"/>
      <c r="AF812" s="43"/>
      <c r="AG812" s="43"/>
      <c r="AI812" s="44"/>
    </row>
    <row r="813" spans="2:35" s="41" customFormat="1" ht="15" customHeight="1" x14ac:dyDescent="0.25">
      <c r="B813" s="42"/>
      <c r="R813" s="43"/>
      <c r="S813" s="43"/>
      <c r="T813" s="43"/>
      <c r="AB813" s="44"/>
      <c r="AD813" s="43"/>
      <c r="AE813" s="43"/>
      <c r="AF813" s="43"/>
      <c r="AG813" s="43"/>
      <c r="AI813" s="44"/>
    </row>
    <row r="814" spans="2:35" s="41" customFormat="1" ht="15" customHeight="1" x14ac:dyDescent="0.25">
      <c r="B814" s="42"/>
      <c r="R814" s="43"/>
      <c r="S814" s="43"/>
      <c r="T814" s="43"/>
      <c r="AB814" s="44"/>
      <c r="AD814" s="43"/>
      <c r="AE814" s="43"/>
      <c r="AF814" s="43"/>
      <c r="AG814" s="43"/>
      <c r="AI814" s="44"/>
    </row>
    <row r="815" spans="2:35" s="41" customFormat="1" ht="15" customHeight="1" x14ac:dyDescent="0.25">
      <c r="B815" s="42"/>
      <c r="R815" s="43"/>
      <c r="S815" s="43"/>
      <c r="T815" s="43"/>
      <c r="AB815" s="44"/>
      <c r="AD815" s="43"/>
      <c r="AE815" s="43"/>
      <c r="AF815" s="43"/>
      <c r="AG815" s="43"/>
      <c r="AI815" s="44"/>
    </row>
    <row r="816" spans="2:35" s="41" customFormat="1" ht="15" customHeight="1" x14ac:dyDescent="0.25">
      <c r="B816" s="42"/>
      <c r="R816" s="43"/>
      <c r="S816" s="43"/>
      <c r="T816" s="43"/>
      <c r="AB816" s="44"/>
      <c r="AD816" s="43"/>
      <c r="AE816" s="43"/>
      <c r="AF816" s="43"/>
      <c r="AG816" s="43"/>
      <c r="AI816" s="44"/>
    </row>
    <row r="817" spans="2:35" s="41" customFormat="1" ht="15" customHeight="1" x14ac:dyDescent="0.25">
      <c r="B817" s="42"/>
      <c r="R817" s="43"/>
      <c r="S817" s="43"/>
      <c r="T817" s="43"/>
      <c r="AB817" s="44"/>
      <c r="AD817" s="43"/>
      <c r="AE817" s="43"/>
      <c r="AF817" s="43"/>
      <c r="AG817" s="43"/>
      <c r="AI817" s="44"/>
    </row>
    <row r="818" spans="2:35" s="41" customFormat="1" ht="15" customHeight="1" x14ac:dyDescent="0.25">
      <c r="B818" s="42"/>
      <c r="R818" s="43"/>
      <c r="S818" s="43"/>
      <c r="T818" s="43"/>
      <c r="AB818" s="44"/>
      <c r="AD818" s="43"/>
      <c r="AE818" s="43"/>
      <c r="AF818" s="43"/>
      <c r="AG818" s="43"/>
      <c r="AI818" s="44"/>
    </row>
    <row r="819" spans="2:35" s="41" customFormat="1" ht="15" customHeight="1" x14ac:dyDescent="0.25">
      <c r="B819" s="42"/>
      <c r="R819" s="43"/>
      <c r="S819" s="43"/>
      <c r="T819" s="43"/>
      <c r="AB819" s="44"/>
      <c r="AD819" s="43"/>
      <c r="AE819" s="43"/>
      <c r="AF819" s="43"/>
      <c r="AG819" s="43"/>
      <c r="AI819" s="44"/>
    </row>
    <row r="820" spans="2:35" s="41" customFormat="1" ht="15" customHeight="1" x14ac:dyDescent="0.25">
      <c r="B820" s="42"/>
      <c r="R820" s="43"/>
      <c r="S820" s="43"/>
      <c r="T820" s="43"/>
      <c r="AB820" s="44"/>
      <c r="AD820" s="43"/>
      <c r="AE820" s="43"/>
      <c r="AF820" s="43"/>
      <c r="AG820" s="43"/>
      <c r="AI820" s="44"/>
    </row>
    <row r="821" spans="2:35" s="41" customFormat="1" ht="15" customHeight="1" x14ac:dyDescent="0.25">
      <c r="B821" s="42"/>
      <c r="R821" s="43"/>
      <c r="S821" s="43"/>
      <c r="T821" s="43"/>
      <c r="AB821" s="44"/>
      <c r="AD821" s="43"/>
      <c r="AE821" s="43"/>
      <c r="AF821" s="43"/>
      <c r="AG821" s="43"/>
      <c r="AI821" s="44"/>
    </row>
    <row r="822" spans="2:35" s="41" customFormat="1" ht="15" customHeight="1" x14ac:dyDescent="0.25">
      <c r="B822" s="42"/>
      <c r="R822" s="43"/>
      <c r="S822" s="43"/>
      <c r="T822" s="43"/>
      <c r="AB822" s="44"/>
      <c r="AD822" s="43"/>
      <c r="AE822" s="43"/>
      <c r="AF822" s="43"/>
      <c r="AG822" s="43"/>
      <c r="AI822" s="44"/>
    </row>
    <row r="823" spans="2:35" s="41" customFormat="1" ht="15" customHeight="1" x14ac:dyDescent="0.25">
      <c r="B823" s="42"/>
      <c r="R823" s="43"/>
      <c r="S823" s="43"/>
      <c r="T823" s="43"/>
      <c r="AB823" s="44"/>
      <c r="AD823" s="43"/>
      <c r="AE823" s="43"/>
      <c r="AF823" s="43"/>
      <c r="AG823" s="43"/>
      <c r="AI823" s="44"/>
    </row>
    <row r="824" spans="2:35" s="41" customFormat="1" ht="15" customHeight="1" x14ac:dyDescent="0.25">
      <c r="B824" s="42"/>
      <c r="R824" s="43"/>
      <c r="S824" s="43"/>
      <c r="T824" s="43"/>
      <c r="AB824" s="44"/>
      <c r="AD824" s="43"/>
      <c r="AE824" s="43"/>
      <c r="AF824" s="43"/>
      <c r="AG824" s="43"/>
      <c r="AI824" s="44"/>
    </row>
    <row r="825" spans="2:35" s="41" customFormat="1" ht="15" customHeight="1" x14ac:dyDescent="0.25">
      <c r="B825" s="42"/>
      <c r="R825" s="43"/>
      <c r="S825" s="43"/>
      <c r="T825" s="43"/>
      <c r="AB825" s="44"/>
      <c r="AD825" s="43"/>
      <c r="AE825" s="43"/>
      <c r="AF825" s="43"/>
      <c r="AG825" s="43"/>
      <c r="AI825" s="44"/>
    </row>
    <row r="826" spans="2:35" s="41" customFormat="1" ht="15" customHeight="1" x14ac:dyDescent="0.25">
      <c r="B826" s="42"/>
      <c r="R826" s="43"/>
      <c r="S826" s="43"/>
      <c r="T826" s="43"/>
      <c r="AB826" s="44"/>
      <c r="AD826" s="43"/>
      <c r="AE826" s="43"/>
      <c r="AF826" s="43"/>
      <c r="AG826" s="43"/>
      <c r="AI826" s="44"/>
    </row>
    <row r="827" spans="2:35" s="41" customFormat="1" ht="15" customHeight="1" x14ac:dyDescent="0.25">
      <c r="B827" s="42"/>
      <c r="R827" s="43"/>
      <c r="S827" s="43"/>
      <c r="T827" s="43"/>
      <c r="AB827" s="44"/>
      <c r="AD827" s="43"/>
      <c r="AE827" s="43"/>
      <c r="AF827" s="43"/>
      <c r="AG827" s="43"/>
      <c r="AI827" s="44"/>
    </row>
    <row r="828" spans="2:35" s="41" customFormat="1" ht="15" customHeight="1" x14ac:dyDescent="0.25">
      <c r="B828" s="42"/>
      <c r="R828" s="43"/>
      <c r="S828" s="43"/>
      <c r="T828" s="43"/>
      <c r="AB828" s="44"/>
      <c r="AD828" s="43"/>
      <c r="AE828" s="43"/>
      <c r="AF828" s="43"/>
      <c r="AG828" s="43"/>
      <c r="AI828" s="44"/>
    </row>
    <row r="829" spans="2:35" s="41" customFormat="1" ht="15" customHeight="1" x14ac:dyDescent="0.25">
      <c r="B829" s="42"/>
      <c r="R829" s="43"/>
      <c r="S829" s="43"/>
      <c r="T829" s="43"/>
      <c r="AB829" s="44"/>
      <c r="AD829" s="43"/>
      <c r="AE829" s="43"/>
      <c r="AF829" s="43"/>
      <c r="AG829" s="43"/>
      <c r="AI829" s="44"/>
    </row>
    <row r="830" spans="2:35" s="41" customFormat="1" ht="15" customHeight="1" x14ac:dyDescent="0.25">
      <c r="B830" s="42"/>
      <c r="R830" s="43"/>
      <c r="S830" s="43"/>
      <c r="T830" s="43"/>
      <c r="AB830" s="44"/>
      <c r="AD830" s="43"/>
      <c r="AE830" s="43"/>
      <c r="AF830" s="43"/>
      <c r="AG830" s="43"/>
      <c r="AI830" s="44"/>
    </row>
    <row r="831" spans="2:35" s="41" customFormat="1" ht="15" customHeight="1" x14ac:dyDescent="0.25">
      <c r="B831" s="42"/>
      <c r="R831" s="43"/>
      <c r="S831" s="43"/>
      <c r="T831" s="43"/>
      <c r="AB831" s="44"/>
      <c r="AD831" s="43"/>
      <c r="AE831" s="43"/>
      <c r="AF831" s="43"/>
      <c r="AG831" s="43"/>
      <c r="AI831" s="44"/>
    </row>
    <row r="832" spans="2:35" s="41" customFormat="1" ht="15" customHeight="1" x14ac:dyDescent="0.25">
      <c r="B832" s="42"/>
      <c r="R832" s="43"/>
      <c r="S832" s="43"/>
      <c r="T832" s="43"/>
      <c r="AB832" s="44"/>
      <c r="AD832" s="43"/>
      <c r="AE832" s="43"/>
      <c r="AF832" s="43"/>
      <c r="AG832" s="43"/>
      <c r="AI832" s="44"/>
    </row>
    <row r="833" spans="2:35" s="41" customFormat="1" ht="15" customHeight="1" x14ac:dyDescent="0.25">
      <c r="B833" s="42"/>
      <c r="R833" s="43"/>
      <c r="S833" s="43"/>
      <c r="T833" s="43"/>
      <c r="AB833" s="44"/>
      <c r="AD833" s="43"/>
      <c r="AE833" s="43"/>
      <c r="AF833" s="43"/>
      <c r="AG833" s="43"/>
      <c r="AI833" s="44"/>
    </row>
    <row r="834" spans="2:35" s="41" customFormat="1" ht="15" customHeight="1" x14ac:dyDescent="0.25">
      <c r="B834" s="42"/>
      <c r="R834" s="43"/>
      <c r="S834" s="43"/>
      <c r="T834" s="43"/>
      <c r="AB834" s="44"/>
      <c r="AD834" s="43"/>
      <c r="AE834" s="43"/>
      <c r="AF834" s="43"/>
      <c r="AG834" s="43"/>
      <c r="AI834" s="44"/>
    </row>
    <row r="835" spans="2:35" s="41" customFormat="1" ht="15" customHeight="1" x14ac:dyDescent="0.25">
      <c r="B835" s="42"/>
      <c r="R835" s="43"/>
      <c r="S835" s="43"/>
      <c r="T835" s="43"/>
      <c r="AB835" s="44"/>
      <c r="AD835" s="43"/>
      <c r="AE835" s="43"/>
      <c r="AF835" s="43"/>
      <c r="AG835" s="43"/>
      <c r="AI835" s="44"/>
    </row>
    <row r="836" spans="2:35" s="41" customFormat="1" ht="15" customHeight="1" x14ac:dyDescent="0.25">
      <c r="B836" s="42"/>
      <c r="R836" s="43"/>
      <c r="S836" s="43"/>
      <c r="T836" s="43"/>
      <c r="AB836" s="44"/>
      <c r="AD836" s="43"/>
      <c r="AE836" s="43"/>
      <c r="AF836" s="43"/>
      <c r="AG836" s="43"/>
      <c r="AI836" s="44"/>
    </row>
    <row r="837" spans="2:35" s="41" customFormat="1" ht="15" customHeight="1" x14ac:dyDescent="0.25">
      <c r="B837" s="42"/>
      <c r="R837" s="43"/>
      <c r="S837" s="43"/>
      <c r="T837" s="43"/>
      <c r="AB837" s="44"/>
      <c r="AD837" s="43"/>
      <c r="AE837" s="43"/>
      <c r="AF837" s="43"/>
      <c r="AG837" s="43"/>
      <c r="AI837" s="44"/>
    </row>
    <row r="838" spans="2:35" s="41" customFormat="1" ht="15" customHeight="1" x14ac:dyDescent="0.25">
      <c r="B838" s="42"/>
      <c r="R838" s="43"/>
      <c r="S838" s="43"/>
      <c r="T838" s="43"/>
      <c r="AB838" s="44"/>
      <c r="AD838" s="43"/>
      <c r="AE838" s="43"/>
      <c r="AF838" s="43"/>
      <c r="AG838" s="43"/>
      <c r="AI838" s="44"/>
    </row>
    <row r="839" spans="2:35" s="41" customFormat="1" ht="15" customHeight="1" x14ac:dyDescent="0.25">
      <c r="B839" s="42"/>
      <c r="R839" s="43"/>
      <c r="S839" s="43"/>
      <c r="T839" s="43"/>
      <c r="AB839" s="44"/>
      <c r="AD839" s="43"/>
      <c r="AE839" s="43"/>
      <c r="AF839" s="43"/>
      <c r="AG839" s="43"/>
      <c r="AI839" s="44"/>
    </row>
    <row r="840" spans="2:35" s="41" customFormat="1" ht="15" customHeight="1" x14ac:dyDescent="0.25">
      <c r="B840" s="42"/>
      <c r="R840" s="43"/>
      <c r="S840" s="43"/>
      <c r="T840" s="43"/>
      <c r="AB840" s="44"/>
      <c r="AD840" s="43"/>
      <c r="AE840" s="43"/>
      <c r="AF840" s="43"/>
      <c r="AG840" s="43"/>
      <c r="AI840" s="44"/>
    </row>
    <row r="841" spans="2:35" s="41" customFormat="1" ht="15" customHeight="1" x14ac:dyDescent="0.25">
      <c r="B841" s="42"/>
      <c r="R841" s="43"/>
      <c r="S841" s="43"/>
      <c r="T841" s="43"/>
      <c r="AB841" s="44"/>
      <c r="AD841" s="43"/>
      <c r="AE841" s="43"/>
      <c r="AF841" s="43"/>
      <c r="AG841" s="43"/>
      <c r="AI841" s="44"/>
    </row>
    <row r="842" spans="2:35" s="41" customFormat="1" ht="15" customHeight="1" x14ac:dyDescent="0.25">
      <c r="B842" s="42"/>
      <c r="R842" s="43"/>
      <c r="S842" s="43"/>
      <c r="T842" s="43"/>
      <c r="AB842" s="44"/>
      <c r="AD842" s="43"/>
      <c r="AE842" s="43"/>
      <c r="AF842" s="43"/>
      <c r="AG842" s="43"/>
      <c r="AI842" s="44"/>
    </row>
    <row r="843" spans="2:35" s="41" customFormat="1" ht="15" customHeight="1" x14ac:dyDescent="0.25">
      <c r="B843" s="42"/>
      <c r="R843" s="43"/>
      <c r="S843" s="43"/>
      <c r="T843" s="43"/>
      <c r="AB843" s="44"/>
      <c r="AD843" s="43"/>
      <c r="AE843" s="43"/>
      <c r="AF843" s="43"/>
      <c r="AG843" s="43"/>
      <c r="AI843" s="44"/>
    </row>
    <row r="844" spans="2:35" s="41" customFormat="1" ht="15" customHeight="1" x14ac:dyDescent="0.25">
      <c r="B844" s="42"/>
      <c r="R844" s="43"/>
      <c r="S844" s="43"/>
      <c r="T844" s="43"/>
      <c r="AB844" s="44"/>
      <c r="AD844" s="43"/>
      <c r="AE844" s="43"/>
      <c r="AF844" s="43"/>
      <c r="AG844" s="43"/>
      <c r="AI844" s="44"/>
    </row>
    <row r="845" spans="2:35" s="41" customFormat="1" ht="15" customHeight="1" x14ac:dyDescent="0.25">
      <c r="B845" s="42"/>
      <c r="R845" s="43"/>
      <c r="S845" s="43"/>
      <c r="T845" s="43"/>
      <c r="AB845" s="44"/>
      <c r="AD845" s="43"/>
      <c r="AE845" s="43"/>
      <c r="AF845" s="43"/>
      <c r="AG845" s="43"/>
      <c r="AI845" s="44"/>
    </row>
    <row r="846" spans="2:35" s="41" customFormat="1" ht="15" customHeight="1" x14ac:dyDescent="0.25">
      <c r="B846" s="42"/>
      <c r="R846" s="43"/>
      <c r="S846" s="43"/>
      <c r="T846" s="43"/>
      <c r="AB846" s="44"/>
      <c r="AD846" s="43"/>
      <c r="AE846" s="43"/>
      <c r="AF846" s="43"/>
      <c r="AG846" s="43"/>
      <c r="AI846" s="44"/>
    </row>
    <row r="847" spans="2:35" s="41" customFormat="1" ht="15" customHeight="1" x14ac:dyDescent="0.25">
      <c r="B847" s="42"/>
      <c r="R847" s="43"/>
      <c r="S847" s="43"/>
      <c r="T847" s="43"/>
      <c r="AB847" s="44"/>
      <c r="AD847" s="43"/>
      <c r="AE847" s="43"/>
      <c r="AF847" s="43"/>
      <c r="AG847" s="43"/>
      <c r="AI847" s="44"/>
    </row>
    <row r="848" spans="2:35" s="41" customFormat="1" ht="15" customHeight="1" x14ac:dyDescent="0.25">
      <c r="B848" s="42"/>
      <c r="R848" s="43"/>
      <c r="S848" s="43"/>
      <c r="T848" s="43"/>
      <c r="AB848" s="44"/>
      <c r="AD848" s="43"/>
      <c r="AE848" s="43"/>
      <c r="AF848" s="43"/>
      <c r="AG848" s="43"/>
      <c r="AI848" s="44"/>
    </row>
    <row r="849" spans="2:35" s="41" customFormat="1" ht="15" customHeight="1" x14ac:dyDescent="0.25">
      <c r="B849" s="42"/>
      <c r="R849" s="43"/>
      <c r="S849" s="43"/>
      <c r="T849" s="43"/>
      <c r="AB849" s="44"/>
      <c r="AD849" s="43"/>
      <c r="AE849" s="43"/>
      <c r="AF849" s="43"/>
      <c r="AG849" s="43"/>
      <c r="AI849" s="44"/>
    </row>
    <row r="850" spans="2:35" s="41" customFormat="1" ht="15" customHeight="1" x14ac:dyDescent="0.25">
      <c r="B850" s="42"/>
      <c r="R850" s="43"/>
      <c r="S850" s="43"/>
      <c r="T850" s="43"/>
      <c r="AB850" s="44"/>
      <c r="AD850" s="43"/>
      <c r="AE850" s="43"/>
      <c r="AF850" s="43"/>
      <c r="AG850" s="43"/>
      <c r="AI850" s="44"/>
    </row>
    <row r="851" spans="2:35" s="41" customFormat="1" ht="15" customHeight="1" x14ac:dyDescent="0.25">
      <c r="B851" s="42"/>
      <c r="R851" s="43"/>
      <c r="S851" s="43"/>
      <c r="T851" s="43"/>
      <c r="AB851" s="44"/>
      <c r="AD851" s="43"/>
      <c r="AE851" s="43"/>
      <c r="AF851" s="43"/>
      <c r="AG851" s="43"/>
      <c r="AI851" s="44"/>
    </row>
    <row r="852" spans="2:35" s="41" customFormat="1" ht="15" customHeight="1" x14ac:dyDescent="0.25">
      <c r="B852" s="42"/>
      <c r="R852" s="43"/>
      <c r="S852" s="43"/>
      <c r="T852" s="43"/>
      <c r="AB852" s="44"/>
      <c r="AD852" s="43"/>
      <c r="AE852" s="43"/>
      <c r="AF852" s="43"/>
      <c r="AG852" s="43"/>
      <c r="AI852" s="44"/>
    </row>
    <row r="853" spans="2:35" s="41" customFormat="1" ht="15" customHeight="1" x14ac:dyDescent="0.25">
      <c r="B853" s="42"/>
      <c r="R853" s="43"/>
      <c r="S853" s="43"/>
      <c r="T853" s="43"/>
      <c r="AB853" s="44"/>
      <c r="AD853" s="43"/>
      <c r="AE853" s="43"/>
      <c r="AF853" s="43"/>
      <c r="AG853" s="43"/>
      <c r="AI853" s="44"/>
    </row>
    <row r="854" spans="2:35" s="41" customFormat="1" ht="15" customHeight="1" x14ac:dyDescent="0.25">
      <c r="B854" s="42"/>
      <c r="R854" s="43"/>
      <c r="S854" s="43"/>
      <c r="T854" s="43"/>
      <c r="AB854" s="44"/>
      <c r="AD854" s="43"/>
      <c r="AE854" s="43"/>
      <c r="AF854" s="43"/>
      <c r="AG854" s="43"/>
      <c r="AI854" s="44"/>
    </row>
    <row r="855" spans="2:35" s="41" customFormat="1" ht="15" customHeight="1" x14ac:dyDescent="0.25">
      <c r="B855" s="42"/>
      <c r="R855" s="43"/>
      <c r="S855" s="43"/>
      <c r="T855" s="43"/>
      <c r="AB855" s="44"/>
      <c r="AD855" s="43"/>
      <c r="AE855" s="43"/>
      <c r="AF855" s="43"/>
      <c r="AG855" s="43"/>
      <c r="AI855" s="44"/>
    </row>
    <row r="856" spans="2:35" s="41" customFormat="1" ht="15" customHeight="1" x14ac:dyDescent="0.25">
      <c r="B856" s="42"/>
      <c r="R856" s="43"/>
      <c r="S856" s="43"/>
      <c r="T856" s="43"/>
      <c r="AB856" s="44"/>
      <c r="AD856" s="43"/>
      <c r="AE856" s="43"/>
      <c r="AF856" s="43"/>
      <c r="AG856" s="43"/>
      <c r="AI856" s="44"/>
    </row>
    <row r="857" spans="2:35" s="41" customFormat="1" ht="15" customHeight="1" x14ac:dyDescent="0.25">
      <c r="B857" s="42"/>
      <c r="R857" s="43"/>
      <c r="S857" s="43"/>
      <c r="T857" s="43"/>
      <c r="AB857" s="44"/>
      <c r="AD857" s="43"/>
      <c r="AE857" s="43"/>
      <c r="AF857" s="43"/>
      <c r="AG857" s="43"/>
      <c r="AI857" s="44"/>
    </row>
    <row r="858" spans="2:35" s="41" customFormat="1" ht="15" customHeight="1" x14ac:dyDescent="0.25">
      <c r="B858" s="42"/>
      <c r="R858" s="43"/>
      <c r="S858" s="43"/>
      <c r="T858" s="43"/>
      <c r="AB858" s="44"/>
      <c r="AD858" s="43"/>
      <c r="AE858" s="43"/>
      <c r="AF858" s="43"/>
      <c r="AG858" s="43"/>
      <c r="AI858" s="44"/>
    </row>
    <row r="859" spans="2:35" s="41" customFormat="1" ht="15" customHeight="1" x14ac:dyDescent="0.25">
      <c r="B859" s="42"/>
      <c r="R859" s="43"/>
      <c r="S859" s="43"/>
      <c r="T859" s="43"/>
      <c r="AB859" s="44"/>
      <c r="AD859" s="43"/>
      <c r="AE859" s="43"/>
      <c r="AF859" s="43"/>
      <c r="AG859" s="43"/>
      <c r="AI859" s="44"/>
    </row>
    <row r="860" spans="2:35" s="41" customFormat="1" ht="15" customHeight="1" x14ac:dyDescent="0.25">
      <c r="B860" s="42"/>
      <c r="R860" s="43"/>
      <c r="S860" s="43"/>
      <c r="T860" s="43"/>
      <c r="AB860" s="44"/>
      <c r="AD860" s="43"/>
      <c r="AE860" s="43"/>
      <c r="AF860" s="43"/>
      <c r="AG860" s="43"/>
      <c r="AI860" s="44"/>
    </row>
    <row r="861" spans="2:35" s="41" customFormat="1" ht="15" customHeight="1" x14ac:dyDescent="0.25">
      <c r="B861" s="42"/>
      <c r="R861" s="43"/>
      <c r="S861" s="43"/>
      <c r="T861" s="43"/>
      <c r="AB861" s="44"/>
      <c r="AD861" s="43"/>
      <c r="AE861" s="43"/>
      <c r="AF861" s="43"/>
      <c r="AG861" s="43"/>
      <c r="AI861" s="44"/>
    </row>
    <row r="862" spans="2:35" s="41" customFormat="1" ht="15" customHeight="1" x14ac:dyDescent="0.25">
      <c r="B862" s="42"/>
      <c r="R862" s="43"/>
      <c r="S862" s="43"/>
      <c r="T862" s="43"/>
      <c r="AB862" s="44"/>
      <c r="AD862" s="43"/>
      <c r="AE862" s="43"/>
      <c r="AF862" s="43"/>
      <c r="AG862" s="43"/>
      <c r="AI862" s="44"/>
    </row>
    <row r="863" spans="2:35" s="41" customFormat="1" ht="15" customHeight="1" x14ac:dyDescent="0.25">
      <c r="B863" s="42"/>
      <c r="R863" s="43"/>
      <c r="S863" s="43"/>
      <c r="T863" s="43"/>
      <c r="AB863" s="44"/>
      <c r="AD863" s="43"/>
      <c r="AE863" s="43"/>
      <c r="AF863" s="43"/>
      <c r="AG863" s="43"/>
      <c r="AI863" s="44"/>
    </row>
    <row r="864" spans="2:35" s="41" customFormat="1" ht="15" customHeight="1" x14ac:dyDescent="0.25">
      <c r="B864" s="42"/>
      <c r="R864" s="43"/>
      <c r="S864" s="43"/>
      <c r="T864" s="43"/>
      <c r="AB864" s="44"/>
      <c r="AD864" s="43"/>
      <c r="AE864" s="43"/>
      <c r="AF864" s="43"/>
      <c r="AG864" s="43"/>
      <c r="AI864" s="44"/>
    </row>
    <row r="865" spans="2:35" s="41" customFormat="1" ht="15" customHeight="1" x14ac:dyDescent="0.25">
      <c r="B865" s="42"/>
      <c r="R865" s="43"/>
      <c r="S865" s="43"/>
      <c r="T865" s="43"/>
      <c r="AB865" s="44"/>
      <c r="AD865" s="43"/>
      <c r="AE865" s="43"/>
      <c r="AF865" s="43"/>
      <c r="AG865" s="43"/>
      <c r="AI865" s="44"/>
    </row>
    <row r="866" spans="2:35" s="41" customFormat="1" ht="15" customHeight="1" x14ac:dyDescent="0.25">
      <c r="B866" s="42"/>
      <c r="R866" s="43"/>
      <c r="S866" s="43"/>
      <c r="T866" s="43"/>
      <c r="AB866" s="44"/>
      <c r="AD866" s="43"/>
      <c r="AE866" s="43"/>
      <c r="AF866" s="43"/>
      <c r="AG866" s="43"/>
      <c r="AI866" s="44"/>
    </row>
    <row r="867" spans="2:35" s="41" customFormat="1" ht="15" customHeight="1" x14ac:dyDescent="0.25">
      <c r="B867" s="42"/>
      <c r="R867" s="43"/>
      <c r="S867" s="43"/>
      <c r="T867" s="43"/>
      <c r="AB867" s="44"/>
      <c r="AD867" s="43"/>
      <c r="AE867" s="43"/>
      <c r="AF867" s="43"/>
      <c r="AG867" s="43"/>
      <c r="AI867" s="44"/>
    </row>
    <row r="868" spans="2:35" s="41" customFormat="1" ht="15" customHeight="1" x14ac:dyDescent="0.25">
      <c r="B868" s="42"/>
      <c r="R868" s="43"/>
      <c r="S868" s="43"/>
      <c r="T868" s="43"/>
      <c r="AB868" s="44"/>
      <c r="AD868" s="43"/>
      <c r="AE868" s="43"/>
      <c r="AF868" s="43"/>
      <c r="AG868" s="43"/>
      <c r="AI868" s="44"/>
    </row>
    <row r="869" spans="2:35" s="41" customFormat="1" ht="15" customHeight="1" x14ac:dyDescent="0.25">
      <c r="B869" s="42"/>
      <c r="R869" s="43"/>
      <c r="S869" s="43"/>
      <c r="T869" s="43"/>
      <c r="AB869" s="44"/>
      <c r="AD869" s="43"/>
      <c r="AE869" s="43"/>
      <c r="AF869" s="43"/>
      <c r="AG869" s="43"/>
      <c r="AI869" s="44"/>
    </row>
    <row r="870" spans="2:35" s="41" customFormat="1" ht="15" customHeight="1" x14ac:dyDescent="0.25">
      <c r="B870" s="42"/>
      <c r="R870" s="43"/>
      <c r="S870" s="43"/>
      <c r="T870" s="43"/>
      <c r="AB870" s="44"/>
      <c r="AD870" s="43"/>
      <c r="AE870" s="43"/>
      <c r="AF870" s="43"/>
      <c r="AG870" s="43"/>
      <c r="AI870" s="44"/>
    </row>
    <row r="871" spans="2:35" s="41" customFormat="1" ht="15" customHeight="1" x14ac:dyDescent="0.25">
      <c r="B871" s="42"/>
      <c r="R871" s="43"/>
      <c r="S871" s="43"/>
      <c r="T871" s="43"/>
      <c r="AB871" s="44"/>
      <c r="AD871" s="43"/>
      <c r="AE871" s="43"/>
      <c r="AF871" s="43"/>
      <c r="AG871" s="43"/>
      <c r="AI871" s="44"/>
    </row>
    <row r="872" spans="2:35" s="41" customFormat="1" ht="15" customHeight="1" x14ac:dyDescent="0.25">
      <c r="B872" s="42"/>
      <c r="R872" s="43"/>
      <c r="S872" s="43"/>
      <c r="T872" s="43"/>
      <c r="AB872" s="44"/>
      <c r="AD872" s="43"/>
      <c r="AE872" s="43"/>
      <c r="AF872" s="43"/>
      <c r="AG872" s="43"/>
      <c r="AI872" s="44"/>
    </row>
    <row r="873" spans="2:35" s="41" customFormat="1" ht="15" customHeight="1" x14ac:dyDescent="0.25">
      <c r="B873" s="42"/>
      <c r="R873" s="43"/>
      <c r="S873" s="43"/>
      <c r="T873" s="43"/>
      <c r="AB873" s="44"/>
      <c r="AD873" s="43"/>
      <c r="AE873" s="43"/>
      <c r="AF873" s="43"/>
      <c r="AG873" s="43"/>
      <c r="AI873" s="44"/>
    </row>
    <row r="874" spans="2:35" s="41" customFormat="1" ht="15" customHeight="1" x14ac:dyDescent="0.25">
      <c r="B874" s="42"/>
      <c r="R874" s="43"/>
      <c r="S874" s="43"/>
      <c r="T874" s="43"/>
      <c r="AB874" s="44"/>
      <c r="AD874" s="43"/>
      <c r="AE874" s="43"/>
      <c r="AF874" s="43"/>
      <c r="AG874" s="43"/>
      <c r="AI874" s="44"/>
    </row>
    <row r="875" spans="2:35" s="41" customFormat="1" ht="15" customHeight="1" x14ac:dyDescent="0.25">
      <c r="B875" s="42"/>
      <c r="R875" s="43"/>
      <c r="S875" s="43"/>
      <c r="T875" s="43"/>
      <c r="AB875" s="44"/>
      <c r="AD875" s="43"/>
      <c r="AE875" s="43"/>
      <c r="AF875" s="43"/>
      <c r="AG875" s="43"/>
      <c r="AI875" s="44"/>
    </row>
    <row r="876" spans="2:35" s="41" customFormat="1" ht="15" customHeight="1" x14ac:dyDescent="0.25">
      <c r="B876" s="42"/>
      <c r="R876" s="43"/>
      <c r="S876" s="43"/>
      <c r="T876" s="43"/>
      <c r="AB876" s="44"/>
      <c r="AD876" s="43"/>
      <c r="AE876" s="43"/>
      <c r="AF876" s="43"/>
      <c r="AG876" s="43"/>
      <c r="AI876" s="44"/>
    </row>
    <row r="877" spans="2:35" s="41" customFormat="1" ht="15" customHeight="1" x14ac:dyDescent="0.25">
      <c r="B877" s="42"/>
      <c r="R877" s="43"/>
      <c r="S877" s="43"/>
      <c r="T877" s="43"/>
      <c r="AB877" s="44"/>
      <c r="AD877" s="43"/>
      <c r="AE877" s="43"/>
      <c r="AF877" s="43"/>
      <c r="AG877" s="43"/>
      <c r="AI877" s="44"/>
    </row>
    <row r="878" spans="2:35" s="41" customFormat="1" ht="15" customHeight="1" x14ac:dyDescent="0.25">
      <c r="B878" s="42"/>
      <c r="R878" s="43"/>
      <c r="S878" s="43"/>
      <c r="T878" s="43"/>
      <c r="AB878" s="44"/>
      <c r="AD878" s="43"/>
      <c r="AE878" s="43"/>
      <c r="AF878" s="43"/>
      <c r="AG878" s="43"/>
      <c r="AI878" s="44"/>
    </row>
    <row r="879" spans="2:35" s="41" customFormat="1" ht="15" customHeight="1" x14ac:dyDescent="0.25">
      <c r="B879" s="42"/>
      <c r="R879" s="43"/>
      <c r="S879" s="43"/>
      <c r="T879" s="43"/>
      <c r="AB879" s="44"/>
      <c r="AD879" s="43"/>
      <c r="AE879" s="43"/>
      <c r="AF879" s="43"/>
      <c r="AG879" s="43"/>
      <c r="AI879" s="44"/>
    </row>
    <row r="880" spans="2:35" s="41" customFormat="1" ht="15" customHeight="1" x14ac:dyDescent="0.25">
      <c r="B880" s="42"/>
      <c r="R880" s="43"/>
      <c r="S880" s="43"/>
      <c r="T880" s="43"/>
      <c r="AB880" s="44"/>
      <c r="AD880" s="43"/>
      <c r="AE880" s="43"/>
      <c r="AF880" s="43"/>
      <c r="AG880" s="43"/>
      <c r="AI880" s="44"/>
    </row>
    <row r="881" spans="2:35" s="41" customFormat="1" ht="15" customHeight="1" x14ac:dyDescent="0.25">
      <c r="B881" s="42"/>
      <c r="R881" s="43"/>
      <c r="S881" s="43"/>
      <c r="T881" s="43"/>
      <c r="AB881" s="44"/>
      <c r="AD881" s="43"/>
      <c r="AE881" s="43"/>
      <c r="AF881" s="43"/>
      <c r="AG881" s="43"/>
      <c r="AI881" s="44"/>
    </row>
    <row r="882" spans="2:35" s="41" customFormat="1" ht="15" customHeight="1" x14ac:dyDescent="0.25">
      <c r="B882" s="42"/>
      <c r="R882" s="43"/>
      <c r="S882" s="43"/>
      <c r="T882" s="43"/>
      <c r="AB882" s="44"/>
      <c r="AD882" s="43"/>
      <c r="AE882" s="43"/>
      <c r="AF882" s="43"/>
      <c r="AG882" s="43"/>
      <c r="AI882" s="44"/>
    </row>
    <row r="883" spans="2:35" s="41" customFormat="1" ht="15" customHeight="1" x14ac:dyDescent="0.25">
      <c r="B883" s="42"/>
      <c r="R883" s="43"/>
      <c r="S883" s="43"/>
      <c r="T883" s="43"/>
      <c r="AB883" s="44"/>
      <c r="AD883" s="43"/>
      <c r="AE883" s="43"/>
      <c r="AF883" s="43"/>
      <c r="AG883" s="43"/>
      <c r="AI883" s="44"/>
    </row>
    <row r="884" spans="2:35" s="41" customFormat="1" ht="15" customHeight="1" x14ac:dyDescent="0.25">
      <c r="B884" s="42"/>
      <c r="R884" s="43"/>
      <c r="S884" s="43"/>
      <c r="T884" s="43"/>
      <c r="AB884" s="44"/>
      <c r="AD884" s="43"/>
      <c r="AE884" s="43"/>
      <c r="AF884" s="43"/>
      <c r="AG884" s="43"/>
      <c r="AI884" s="44"/>
    </row>
    <row r="885" spans="2:35" s="41" customFormat="1" ht="15" customHeight="1" x14ac:dyDescent="0.25">
      <c r="B885" s="42"/>
      <c r="R885" s="43"/>
      <c r="S885" s="43"/>
      <c r="T885" s="43"/>
      <c r="AB885" s="44"/>
      <c r="AD885" s="43"/>
      <c r="AE885" s="43"/>
      <c r="AF885" s="43"/>
      <c r="AG885" s="43"/>
      <c r="AI885" s="44"/>
    </row>
    <row r="886" spans="2:35" s="41" customFormat="1" ht="15" customHeight="1" x14ac:dyDescent="0.25">
      <c r="B886" s="42"/>
      <c r="R886" s="43"/>
      <c r="S886" s="43"/>
      <c r="T886" s="43"/>
      <c r="AB886" s="44"/>
      <c r="AD886" s="43"/>
      <c r="AE886" s="43"/>
      <c r="AF886" s="43"/>
      <c r="AG886" s="43"/>
      <c r="AI886" s="44"/>
    </row>
    <row r="887" spans="2:35" s="41" customFormat="1" ht="15" customHeight="1" x14ac:dyDescent="0.25">
      <c r="B887" s="42"/>
      <c r="R887" s="43"/>
      <c r="S887" s="43"/>
      <c r="T887" s="43"/>
      <c r="AB887" s="44"/>
      <c r="AD887" s="43"/>
      <c r="AE887" s="43"/>
      <c r="AF887" s="43"/>
      <c r="AG887" s="43"/>
      <c r="AI887" s="44"/>
    </row>
    <row r="888" spans="2:35" s="41" customFormat="1" ht="15" customHeight="1" x14ac:dyDescent="0.25">
      <c r="B888" s="42"/>
      <c r="R888" s="43"/>
      <c r="S888" s="43"/>
      <c r="T888" s="43"/>
      <c r="AB888" s="44"/>
      <c r="AD888" s="43"/>
      <c r="AE888" s="43"/>
      <c r="AF888" s="43"/>
      <c r="AG888" s="43"/>
      <c r="AI888" s="44"/>
    </row>
    <row r="889" spans="2:35" s="41" customFormat="1" ht="15" customHeight="1" x14ac:dyDescent="0.25">
      <c r="B889" s="42"/>
      <c r="R889" s="43"/>
      <c r="S889" s="43"/>
      <c r="T889" s="43"/>
      <c r="AB889" s="44"/>
      <c r="AD889" s="43"/>
      <c r="AE889" s="43"/>
      <c r="AF889" s="43"/>
      <c r="AG889" s="43"/>
      <c r="AI889" s="44"/>
    </row>
    <row r="890" spans="2:35" s="41" customFormat="1" ht="15" customHeight="1" x14ac:dyDescent="0.25">
      <c r="B890" s="42"/>
      <c r="R890" s="43"/>
      <c r="S890" s="43"/>
      <c r="T890" s="43"/>
      <c r="AB890" s="44"/>
      <c r="AD890" s="43"/>
      <c r="AE890" s="43"/>
      <c r="AF890" s="43"/>
      <c r="AG890" s="43"/>
      <c r="AI890" s="44"/>
    </row>
    <row r="891" spans="2:35" s="41" customFormat="1" ht="15" customHeight="1" x14ac:dyDescent="0.25">
      <c r="B891" s="42"/>
      <c r="R891" s="43"/>
      <c r="S891" s="43"/>
      <c r="T891" s="43"/>
      <c r="AB891" s="44"/>
      <c r="AD891" s="43"/>
      <c r="AE891" s="43"/>
      <c r="AF891" s="43"/>
      <c r="AG891" s="43"/>
      <c r="AI891" s="44"/>
    </row>
    <row r="892" spans="2:35" s="41" customFormat="1" ht="15" customHeight="1" x14ac:dyDescent="0.25">
      <c r="B892" s="42"/>
      <c r="R892" s="43"/>
      <c r="S892" s="43"/>
      <c r="T892" s="43"/>
      <c r="AB892" s="44"/>
      <c r="AD892" s="43"/>
      <c r="AE892" s="43"/>
      <c r="AF892" s="43"/>
      <c r="AG892" s="43"/>
      <c r="AI892" s="44"/>
    </row>
    <row r="893" spans="2:35" s="41" customFormat="1" ht="15" customHeight="1" x14ac:dyDescent="0.25">
      <c r="B893" s="42"/>
      <c r="R893" s="43"/>
      <c r="S893" s="43"/>
      <c r="T893" s="43"/>
      <c r="AB893" s="44"/>
      <c r="AD893" s="43"/>
      <c r="AE893" s="43"/>
      <c r="AF893" s="43"/>
      <c r="AG893" s="43"/>
      <c r="AI893" s="44"/>
    </row>
    <row r="894" spans="2:35" s="41" customFormat="1" ht="15" customHeight="1" x14ac:dyDescent="0.25">
      <c r="B894" s="42"/>
      <c r="R894" s="43"/>
      <c r="S894" s="43"/>
      <c r="T894" s="43"/>
      <c r="AB894" s="44"/>
      <c r="AD894" s="43"/>
      <c r="AE894" s="43"/>
      <c r="AF894" s="43"/>
      <c r="AG894" s="43"/>
      <c r="AI894" s="44"/>
    </row>
    <row r="895" spans="2:35" s="41" customFormat="1" ht="15" customHeight="1" x14ac:dyDescent="0.25">
      <c r="B895" s="42"/>
      <c r="R895" s="43"/>
      <c r="S895" s="43"/>
      <c r="T895" s="43"/>
      <c r="AB895" s="44"/>
      <c r="AD895" s="43"/>
      <c r="AE895" s="43"/>
      <c r="AF895" s="43"/>
      <c r="AG895" s="43"/>
      <c r="AI895" s="44"/>
    </row>
    <row r="896" spans="2:35" s="41" customFormat="1" ht="15" customHeight="1" x14ac:dyDescent="0.25">
      <c r="B896" s="42"/>
      <c r="R896" s="43"/>
      <c r="S896" s="43"/>
      <c r="T896" s="43"/>
      <c r="AB896" s="44"/>
      <c r="AD896" s="43"/>
      <c r="AE896" s="43"/>
      <c r="AF896" s="43"/>
      <c r="AG896" s="43"/>
      <c r="AI896" s="44"/>
    </row>
    <row r="897" spans="2:35" s="41" customFormat="1" ht="15" customHeight="1" x14ac:dyDescent="0.25">
      <c r="B897" s="42"/>
      <c r="R897" s="43"/>
      <c r="S897" s="43"/>
      <c r="T897" s="43"/>
      <c r="AB897" s="44"/>
      <c r="AD897" s="43"/>
      <c r="AE897" s="43"/>
      <c r="AF897" s="43"/>
      <c r="AG897" s="43"/>
      <c r="AI897" s="44"/>
    </row>
    <row r="898" spans="2:35" s="41" customFormat="1" ht="15" customHeight="1" x14ac:dyDescent="0.25">
      <c r="B898" s="42"/>
      <c r="R898" s="43"/>
      <c r="S898" s="43"/>
      <c r="T898" s="43"/>
      <c r="AB898" s="44"/>
      <c r="AD898" s="43"/>
      <c r="AE898" s="43"/>
      <c r="AF898" s="43"/>
      <c r="AG898" s="43"/>
      <c r="AI898" s="44"/>
    </row>
    <row r="899" spans="2:35" s="41" customFormat="1" ht="15" customHeight="1" x14ac:dyDescent="0.25">
      <c r="B899" s="42"/>
      <c r="R899" s="43"/>
      <c r="S899" s="43"/>
      <c r="T899" s="43"/>
      <c r="AB899" s="44"/>
      <c r="AD899" s="43"/>
      <c r="AE899" s="43"/>
      <c r="AF899" s="43"/>
      <c r="AG899" s="43"/>
      <c r="AI899" s="44"/>
    </row>
    <row r="900" spans="2:35" s="41" customFormat="1" ht="15" customHeight="1" x14ac:dyDescent="0.25">
      <c r="B900" s="42"/>
      <c r="R900" s="43"/>
      <c r="S900" s="43"/>
      <c r="T900" s="43"/>
      <c r="AB900" s="44"/>
      <c r="AD900" s="43"/>
      <c r="AE900" s="43"/>
      <c r="AF900" s="43"/>
      <c r="AG900" s="43"/>
      <c r="AI900" s="44"/>
    </row>
    <row r="901" spans="2:35" s="41" customFormat="1" ht="15" customHeight="1" x14ac:dyDescent="0.25">
      <c r="B901" s="42"/>
      <c r="R901" s="43"/>
      <c r="S901" s="43"/>
      <c r="T901" s="43"/>
      <c r="AB901" s="44"/>
      <c r="AD901" s="43"/>
      <c r="AE901" s="43"/>
      <c r="AF901" s="43"/>
      <c r="AG901" s="43"/>
      <c r="AI901" s="44"/>
    </row>
    <row r="902" spans="2:35" s="41" customFormat="1" ht="15" customHeight="1" x14ac:dyDescent="0.25">
      <c r="B902" s="42"/>
      <c r="R902" s="43"/>
      <c r="S902" s="43"/>
      <c r="T902" s="43"/>
      <c r="AB902" s="44"/>
      <c r="AD902" s="43"/>
      <c r="AE902" s="43"/>
      <c r="AF902" s="43"/>
      <c r="AG902" s="43"/>
      <c r="AI902" s="44"/>
    </row>
    <row r="903" spans="2:35" s="41" customFormat="1" ht="15" customHeight="1" x14ac:dyDescent="0.25">
      <c r="B903" s="42"/>
      <c r="R903" s="43"/>
      <c r="S903" s="43"/>
      <c r="T903" s="43"/>
      <c r="AB903" s="44"/>
      <c r="AD903" s="43"/>
      <c r="AE903" s="43"/>
      <c r="AF903" s="43"/>
      <c r="AG903" s="43"/>
      <c r="AI903" s="44"/>
    </row>
    <row r="904" spans="2:35" s="41" customFormat="1" ht="15" customHeight="1" x14ac:dyDescent="0.25">
      <c r="B904" s="42"/>
      <c r="R904" s="43"/>
      <c r="S904" s="43"/>
      <c r="T904" s="43"/>
      <c r="AB904" s="44"/>
      <c r="AD904" s="43"/>
      <c r="AE904" s="43"/>
      <c r="AF904" s="43"/>
      <c r="AG904" s="43"/>
      <c r="AI904" s="44"/>
    </row>
    <row r="905" spans="2:35" s="41" customFormat="1" ht="15" customHeight="1" x14ac:dyDescent="0.25">
      <c r="B905" s="42"/>
      <c r="R905" s="43"/>
      <c r="S905" s="43"/>
      <c r="T905" s="43"/>
      <c r="AB905" s="44"/>
      <c r="AD905" s="43"/>
      <c r="AE905" s="43"/>
      <c r="AF905" s="43"/>
      <c r="AG905" s="43"/>
      <c r="AI905" s="44"/>
    </row>
    <row r="906" spans="2:35" s="41" customFormat="1" ht="15" customHeight="1" x14ac:dyDescent="0.25">
      <c r="B906" s="42"/>
      <c r="R906" s="43"/>
      <c r="S906" s="43"/>
      <c r="T906" s="43"/>
      <c r="AB906" s="44"/>
      <c r="AD906" s="43"/>
      <c r="AE906" s="43"/>
      <c r="AF906" s="43"/>
      <c r="AG906" s="43"/>
      <c r="AI906" s="44"/>
    </row>
    <row r="907" spans="2:35" s="41" customFormat="1" ht="15" customHeight="1" x14ac:dyDescent="0.25">
      <c r="B907" s="42"/>
      <c r="R907" s="43"/>
      <c r="S907" s="43"/>
      <c r="T907" s="43"/>
      <c r="AB907" s="44"/>
      <c r="AD907" s="43"/>
      <c r="AE907" s="43"/>
      <c r="AF907" s="43"/>
      <c r="AG907" s="43"/>
      <c r="AI907" s="44"/>
    </row>
    <row r="908" spans="2:35" s="41" customFormat="1" ht="15" customHeight="1" x14ac:dyDescent="0.25">
      <c r="B908" s="42"/>
      <c r="R908" s="43"/>
      <c r="S908" s="43"/>
      <c r="T908" s="43"/>
      <c r="AB908" s="44"/>
      <c r="AD908" s="43"/>
      <c r="AE908" s="43"/>
      <c r="AF908" s="43"/>
      <c r="AG908" s="43"/>
      <c r="AI908" s="44"/>
    </row>
    <row r="909" spans="2:35" s="41" customFormat="1" ht="15" customHeight="1" x14ac:dyDescent="0.25">
      <c r="B909" s="42"/>
      <c r="R909" s="43"/>
      <c r="S909" s="43"/>
      <c r="T909" s="43"/>
      <c r="AB909" s="44"/>
      <c r="AD909" s="43"/>
      <c r="AE909" s="43"/>
      <c r="AF909" s="43"/>
      <c r="AG909" s="43"/>
      <c r="AI909" s="44"/>
    </row>
    <row r="910" spans="2:35" s="41" customFormat="1" ht="15" customHeight="1" x14ac:dyDescent="0.25">
      <c r="B910" s="42"/>
      <c r="R910" s="43"/>
      <c r="S910" s="43"/>
      <c r="T910" s="43"/>
      <c r="AB910" s="44"/>
      <c r="AD910" s="43"/>
      <c r="AE910" s="43"/>
      <c r="AF910" s="43"/>
      <c r="AG910" s="43"/>
      <c r="AI910" s="44"/>
    </row>
    <row r="911" spans="2:35" s="41" customFormat="1" ht="15" customHeight="1" x14ac:dyDescent="0.25">
      <c r="B911" s="42"/>
      <c r="R911" s="43"/>
      <c r="S911" s="43"/>
      <c r="T911" s="43"/>
      <c r="AB911" s="44"/>
      <c r="AD911" s="43"/>
      <c r="AE911" s="43"/>
      <c r="AF911" s="43"/>
      <c r="AG911" s="43"/>
      <c r="AI911" s="44"/>
    </row>
    <row r="912" spans="2:35" s="41" customFormat="1" ht="15" customHeight="1" x14ac:dyDescent="0.25">
      <c r="B912" s="42"/>
      <c r="R912" s="43"/>
      <c r="S912" s="43"/>
      <c r="T912" s="43"/>
      <c r="AB912" s="44"/>
      <c r="AD912" s="43"/>
      <c r="AE912" s="43"/>
      <c r="AF912" s="43"/>
      <c r="AG912" s="43"/>
      <c r="AI912" s="44"/>
    </row>
    <row r="913" spans="2:35" s="41" customFormat="1" ht="15" customHeight="1" x14ac:dyDescent="0.25">
      <c r="B913" s="42"/>
      <c r="R913" s="43"/>
      <c r="S913" s="43"/>
      <c r="T913" s="43"/>
      <c r="AB913" s="44"/>
      <c r="AD913" s="43"/>
      <c r="AE913" s="43"/>
      <c r="AF913" s="43"/>
      <c r="AG913" s="43"/>
      <c r="AI913" s="44"/>
    </row>
    <row r="914" spans="2:35" s="41" customFormat="1" ht="15" customHeight="1" x14ac:dyDescent="0.25">
      <c r="B914" s="42"/>
      <c r="R914" s="43"/>
      <c r="S914" s="43"/>
      <c r="T914" s="43"/>
      <c r="AB914" s="44"/>
      <c r="AD914" s="43"/>
      <c r="AE914" s="43"/>
      <c r="AF914" s="43"/>
      <c r="AG914" s="43"/>
      <c r="AI914" s="44"/>
    </row>
    <row r="915" spans="2:35" s="41" customFormat="1" ht="15" customHeight="1" x14ac:dyDescent="0.25">
      <c r="B915" s="42"/>
      <c r="R915" s="43"/>
      <c r="S915" s="43"/>
      <c r="T915" s="43"/>
      <c r="AB915" s="44"/>
      <c r="AD915" s="43"/>
      <c r="AE915" s="43"/>
      <c r="AF915" s="43"/>
      <c r="AG915" s="43"/>
      <c r="AI915" s="44"/>
    </row>
    <row r="916" spans="2:35" s="41" customFormat="1" ht="15" customHeight="1" x14ac:dyDescent="0.25">
      <c r="B916" s="42"/>
      <c r="R916" s="43"/>
      <c r="S916" s="43"/>
      <c r="T916" s="43"/>
      <c r="AB916" s="44"/>
      <c r="AD916" s="43"/>
      <c r="AE916" s="43"/>
      <c r="AF916" s="43"/>
      <c r="AG916" s="43"/>
      <c r="AI916" s="44"/>
    </row>
    <row r="917" spans="2:35" s="41" customFormat="1" ht="15" customHeight="1" x14ac:dyDescent="0.25">
      <c r="B917" s="42"/>
      <c r="R917" s="43"/>
      <c r="S917" s="43"/>
      <c r="T917" s="43"/>
      <c r="AB917" s="44"/>
      <c r="AD917" s="43"/>
      <c r="AE917" s="43"/>
      <c r="AF917" s="43"/>
      <c r="AG917" s="43"/>
      <c r="AI917" s="44"/>
    </row>
    <row r="918" spans="2:35" s="41" customFormat="1" ht="15" customHeight="1" x14ac:dyDescent="0.25">
      <c r="B918" s="42"/>
      <c r="R918" s="43"/>
      <c r="S918" s="43"/>
      <c r="T918" s="43"/>
      <c r="AB918" s="44"/>
      <c r="AD918" s="43"/>
      <c r="AE918" s="43"/>
      <c r="AF918" s="43"/>
      <c r="AG918" s="43"/>
      <c r="AI918" s="44"/>
    </row>
    <row r="919" spans="2:35" s="41" customFormat="1" ht="15" customHeight="1" x14ac:dyDescent="0.25">
      <c r="B919" s="42"/>
      <c r="R919" s="43"/>
      <c r="S919" s="43"/>
      <c r="T919" s="43"/>
      <c r="AB919" s="44"/>
      <c r="AD919" s="43"/>
      <c r="AE919" s="43"/>
      <c r="AF919" s="43"/>
      <c r="AG919" s="43"/>
      <c r="AI919" s="44"/>
    </row>
    <row r="920" spans="2:35" s="41" customFormat="1" ht="15" customHeight="1" x14ac:dyDescent="0.25">
      <c r="B920" s="42"/>
      <c r="R920" s="43"/>
      <c r="S920" s="43"/>
      <c r="T920" s="43"/>
      <c r="AB920" s="44"/>
      <c r="AD920" s="43"/>
      <c r="AE920" s="43"/>
      <c r="AF920" s="43"/>
      <c r="AG920" s="43"/>
      <c r="AI920" s="44"/>
    </row>
    <row r="921" spans="2:35" s="41" customFormat="1" ht="15" customHeight="1" x14ac:dyDescent="0.25">
      <c r="B921" s="42"/>
      <c r="R921" s="43"/>
      <c r="S921" s="43"/>
      <c r="T921" s="43"/>
      <c r="AB921" s="44"/>
      <c r="AD921" s="43"/>
      <c r="AE921" s="43"/>
      <c r="AF921" s="43"/>
      <c r="AG921" s="43"/>
      <c r="AI921" s="44"/>
    </row>
    <row r="922" spans="2:35" s="41" customFormat="1" ht="15" customHeight="1" x14ac:dyDescent="0.25">
      <c r="B922" s="42"/>
      <c r="R922" s="43"/>
      <c r="S922" s="43"/>
      <c r="T922" s="43"/>
      <c r="AB922" s="44"/>
      <c r="AD922" s="43"/>
      <c r="AE922" s="43"/>
      <c r="AF922" s="43"/>
      <c r="AG922" s="43"/>
      <c r="AI922" s="44"/>
    </row>
    <row r="923" spans="2:35" s="41" customFormat="1" ht="15" customHeight="1" x14ac:dyDescent="0.25">
      <c r="B923" s="42"/>
      <c r="R923" s="43"/>
      <c r="S923" s="43"/>
      <c r="T923" s="43"/>
      <c r="AB923" s="44"/>
      <c r="AD923" s="43"/>
      <c r="AE923" s="43"/>
      <c r="AF923" s="43"/>
      <c r="AG923" s="43"/>
      <c r="AI923" s="44"/>
    </row>
    <row r="924" spans="2:35" s="41" customFormat="1" ht="15" customHeight="1" x14ac:dyDescent="0.25">
      <c r="B924" s="42"/>
      <c r="R924" s="43"/>
      <c r="S924" s="43"/>
      <c r="T924" s="43"/>
      <c r="AB924" s="44"/>
      <c r="AD924" s="43"/>
      <c r="AE924" s="43"/>
      <c r="AF924" s="43"/>
      <c r="AG924" s="43"/>
      <c r="AI924" s="44"/>
    </row>
    <row r="925" spans="2:35" s="41" customFormat="1" ht="15" customHeight="1" x14ac:dyDescent="0.25">
      <c r="B925" s="42"/>
      <c r="R925" s="43"/>
      <c r="S925" s="43"/>
      <c r="T925" s="43"/>
      <c r="AB925" s="44"/>
      <c r="AD925" s="43"/>
      <c r="AE925" s="43"/>
      <c r="AF925" s="43"/>
      <c r="AG925" s="43"/>
      <c r="AI925" s="44"/>
    </row>
    <row r="926" spans="2:35" s="41" customFormat="1" ht="15" customHeight="1" x14ac:dyDescent="0.25">
      <c r="B926" s="42"/>
      <c r="R926" s="43"/>
      <c r="S926" s="43"/>
      <c r="T926" s="43"/>
      <c r="AB926" s="44"/>
      <c r="AD926" s="43"/>
      <c r="AE926" s="43"/>
      <c r="AF926" s="43"/>
      <c r="AG926" s="43"/>
      <c r="AI926" s="44"/>
    </row>
    <row r="927" spans="2:35" s="41" customFormat="1" ht="15" customHeight="1" x14ac:dyDescent="0.25">
      <c r="B927" s="42"/>
      <c r="R927" s="43"/>
      <c r="S927" s="43"/>
      <c r="T927" s="43"/>
      <c r="AB927" s="44"/>
      <c r="AD927" s="43"/>
      <c r="AE927" s="43"/>
      <c r="AF927" s="43"/>
      <c r="AG927" s="43"/>
      <c r="AI927" s="44"/>
    </row>
    <row r="928" spans="2:35" s="41" customFormat="1" ht="15" customHeight="1" x14ac:dyDescent="0.25">
      <c r="B928" s="42"/>
      <c r="R928" s="43"/>
      <c r="S928" s="43"/>
      <c r="T928" s="43"/>
      <c r="AB928" s="44"/>
      <c r="AD928" s="43"/>
      <c r="AE928" s="43"/>
      <c r="AF928" s="43"/>
      <c r="AG928" s="43"/>
      <c r="AI928" s="44"/>
    </row>
    <row r="929" spans="2:35" s="41" customFormat="1" ht="15" customHeight="1" x14ac:dyDescent="0.25">
      <c r="B929" s="42"/>
      <c r="R929" s="43"/>
      <c r="S929" s="43"/>
      <c r="T929" s="43"/>
      <c r="AB929" s="44"/>
      <c r="AD929" s="43"/>
      <c r="AE929" s="43"/>
      <c r="AF929" s="43"/>
      <c r="AG929" s="43"/>
      <c r="AI929" s="44"/>
    </row>
    <row r="930" spans="2:35" s="41" customFormat="1" ht="15" customHeight="1" x14ac:dyDescent="0.25">
      <c r="B930" s="42"/>
      <c r="R930" s="43"/>
      <c r="S930" s="43"/>
      <c r="T930" s="43"/>
      <c r="AB930" s="44"/>
      <c r="AD930" s="43"/>
      <c r="AE930" s="43"/>
      <c r="AF930" s="43"/>
      <c r="AG930" s="43"/>
      <c r="AI930" s="44"/>
    </row>
    <row r="931" spans="2:35" s="41" customFormat="1" ht="15" customHeight="1" x14ac:dyDescent="0.25">
      <c r="B931" s="42"/>
      <c r="R931" s="43"/>
      <c r="S931" s="43"/>
      <c r="T931" s="43"/>
      <c r="AB931" s="44"/>
      <c r="AD931" s="43"/>
      <c r="AE931" s="43"/>
      <c r="AF931" s="43"/>
      <c r="AG931" s="43"/>
      <c r="AI931" s="44"/>
    </row>
    <row r="932" spans="2:35" s="41" customFormat="1" ht="15" customHeight="1" x14ac:dyDescent="0.25">
      <c r="B932" s="42"/>
      <c r="R932" s="43"/>
      <c r="S932" s="43"/>
      <c r="T932" s="43"/>
      <c r="AB932" s="44"/>
      <c r="AD932" s="43"/>
      <c r="AE932" s="43"/>
      <c r="AF932" s="43"/>
      <c r="AG932" s="43"/>
      <c r="AI932" s="44"/>
    </row>
    <row r="933" spans="2:35" s="41" customFormat="1" ht="15" customHeight="1" x14ac:dyDescent="0.25">
      <c r="B933" s="42"/>
      <c r="R933" s="43"/>
      <c r="S933" s="43"/>
      <c r="T933" s="43"/>
      <c r="AB933" s="44"/>
      <c r="AD933" s="43"/>
      <c r="AE933" s="43"/>
      <c r="AF933" s="43"/>
      <c r="AG933" s="43"/>
      <c r="AI933" s="44"/>
    </row>
    <row r="934" spans="2:35" s="41" customFormat="1" ht="15" customHeight="1" x14ac:dyDescent="0.25">
      <c r="B934" s="42"/>
      <c r="R934" s="43"/>
      <c r="S934" s="43"/>
      <c r="T934" s="43"/>
      <c r="AB934" s="44"/>
      <c r="AD934" s="43"/>
      <c r="AE934" s="43"/>
      <c r="AF934" s="43"/>
      <c r="AG934" s="43"/>
      <c r="AI934" s="44"/>
    </row>
    <row r="935" spans="2:35" s="41" customFormat="1" ht="15" customHeight="1" x14ac:dyDescent="0.25">
      <c r="B935" s="42"/>
      <c r="R935" s="43"/>
      <c r="S935" s="43"/>
      <c r="T935" s="43"/>
      <c r="AB935" s="44"/>
      <c r="AD935" s="43"/>
      <c r="AE935" s="43"/>
      <c r="AF935" s="43"/>
      <c r="AG935" s="43"/>
      <c r="AI935" s="44"/>
    </row>
    <row r="936" spans="2:35" s="41" customFormat="1" ht="15" customHeight="1" x14ac:dyDescent="0.25">
      <c r="B936" s="42"/>
      <c r="R936" s="43"/>
      <c r="S936" s="43"/>
      <c r="T936" s="43"/>
      <c r="AB936" s="44"/>
      <c r="AD936" s="43"/>
      <c r="AE936" s="43"/>
      <c r="AF936" s="43"/>
      <c r="AG936" s="43"/>
      <c r="AI936" s="44"/>
    </row>
    <row r="937" spans="2:35" s="41" customFormat="1" ht="15" customHeight="1" x14ac:dyDescent="0.25">
      <c r="B937" s="42"/>
      <c r="R937" s="43"/>
      <c r="S937" s="43"/>
      <c r="T937" s="43"/>
      <c r="AB937" s="44"/>
      <c r="AD937" s="43"/>
      <c r="AE937" s="43"/>
      <c r="AF937" s="43"/>
      <c r="AG937" s="43"/>
      <c r="AI937" s="44"/>
    </row>
    <row r="938" spans="2:35" s="41" customFormat="1" ht="15" customHeight="1" x14ac:dyDescent="0.25">
      <c r="B938" s="42"/>
      <c r="R938" s="43"/>
      <c r="S938" s="43"/>
      <c r="T938" s="43"/>
      <c r="AB938" s="44"/>
      <c r="AD938" s="43"/>
      <c r="AE938" s="43"/>
      <c r="AF938" s="43"/>
      <c r="AG938" s="43"/>
      <c r="AI938" s="44"/>
    </row>
    <row r="939" spans="2:35" s="41" customFormat="1" ht="15" customHeight="1" x14ac:dyDescent="0.25">
      <c r="B939" s="42"/>
      <c r="R939" s="43"/>
      <c r="S939" s="43"/>
      <c r="T939" s="43"/>
      <c r="AB939" s="44"/>
      <c r="AD939" s="43"/>
      <c r="AE939" s="43"/>
      <c r="AF939" s="43"/>
      <c r="AG939" s="43"/>
      <c r="AI939" s="44"/>
    </row>
    <row r="940" spans="2:35" s="41" customFormat="1" ht="15" customHeight="1" x14ac:dyDescent="0.25">
      <c r="B940" s="42"/>
      <c r="R940" s="43"/>
      <c r="S940" s="43"/>
      <c r="T940" s="43"/>
      <c r="AB940" s="44"/>
      <c r="AD940" s="43"/>
      <c r="AE940" s="43"/>
      <c r="AF940" s="43"/>
      <c r="AG940" s="43"/>
      <c r="AI940" s="44"/>
    </row>
    <row r="941" spans="2:35" s="41" customFormat="1" ht="15" customHeight="1" x14ac:dyDescent="0.25">
      <c r="B941" s="42"/>
      <c r="R941" s="43"/>
      <c r="S941" s="43"/>
      <c r="T941" s="43"/>
      <c r="AB941" s="44"/>
      <c r="AD941" s="43"/>
      <c r="AE941" s="43"/>
      <c r="AF941" s="43"/>
      <c r="AG941" s="43"/>
      <c r="AI941" s="44"/>
    </row>
    <row r="942" spans="2:35" s="41" customFormat="1" ht="15" customHeight="1" x14ac:dyDescent="0.25">
      <c r="B942" s="42"/>
      <c r="R942" s="43"/>
      <c r="S942" s="43"/>
      <c r="T942" s="43"/>
      <c r="AB942" s="44"/>
      <c r="AD942" s="43"/>
      <c r="AE942" s="43"/>
      <c r="AF942" s="43"/>
      <c r="AG942" s="43"/>
      <c r="AI942" s="44"/>
    </row>
    <row r="943" spans="2:35" s="41" customFormat="1" ht="15" customHeight="1" x14ac:dyDescent="0.25">
      <c r="B943" s="42"/>
      <c r="R943" s="43"/>
      <c r="S943" s="43"/>
      <c r="T943" s="43"/>
      <c r="AB943" s="44"/>
      <c r="AD943" s="43"/>
      <c r="AE943" s="43"/>
      <c r="AF943" s="43"/>
      <c r="AG943" s="43"/>
      <c r="AI943" s="44"/>
    </row>
    <row r="944" spans="2:35" s="41" customFormat="1" ht="15" customHeight="1" x14ac:dyDescent="0.25">
      <c r="B944" s="42"/>
      <c r="R944" s="43"/>
      <c r="S944" s="43"/>
      <c r="T944" s="43"/>
      <c r="AB944" s="44"/>
      <c r="AD944" s="43"/>
      <c r="AE944" s="43"/>
      <c r="AF944" s="43"/>
      <c r="AG944" s="43"/>
      <c r="AI944" s="44"/>
    </row>
    <row r="945" spans="2:35" s="41" customFormat="1" ht="15" customHeight="1" x14ac:dyDescent="0.25">
      <c r="B945" s="42"/>
      <c r="R945" s="43"/>
      <c r="S945" s="43"/>
      <c r="T945" s="43"/>
      <c r="AB945" s="44"/>
      <c r="AD945" s="43"/>
      <c r="AE945" s="43"/>
      <c r="AF945" s="43"/>
      <c r="AG945" s="43"/>
      <c r="AI945" s="44"/>
    </row>
    <row r="946" spans="2:35" s="41" customFormat="1" ht="15" customHeight="1" x14ac:dyDescent="0.25">
      <c r="B946" s="42"/>
      <c r="R946" s="43"/>
      <c r="S946" s="43"/>
      <c r="T946" s="43"/>
      <c r="AB946" s="44"/>
      <c r="AD946" s="43"/>
      <c r="AE946" s="43"/>
      <c r="AF946" s="43"/>
      <c r="AG946" s="43"/>
      <c r="AI946" s="44"/>
    </row>
    <row r="947" spans="2:35" s="41" customFormat="1" ht="15" customHeight="1" x14ac:dyDescent="0.25">
      <c r="B947" s="42"/>
      <c r="R947" s="43"/>
      <c r="S947" s="43"/>
      <c r="T947" s="43"/>
      <c r="AB947" s="44"/>
      <c r="AD947" s="43"/>
      <c r="AE947" s="43"/>
      <c r="AF947" s="43"/>
      <c r="AG947" s="43"/>
      <c r="AI947" s="44"/>
    </row>
    <row r="948" spans="2:35" s="41" customFormat="1" ht="15" customHeight="1" x14ac:dyDescent="0.25">
      <c r="B948" s="42"/>
      <c r="R948" s="43"/>
      <c r="S948" s="43"/>
      <c r="T948" s="43"/>
      <c r="AB948" s="44"/>
      <c r="AD948" s="43"/>
      <c r="AE948" s="43"/>
      <c r="AF948" s="43"/>
      <c r="AG948" s="43"/>
      <c r="AI948" s="44"/>
    </row>
    <row r="949" spans="2:35" s="41" customFormat="1" ht="15" customHeight="1" x14ac:dyDescent="0.25">
      <c r="B949" s="42"/>
      <c r="R949" s="43"/>
      <c r="S949" s="43"/>
      <c r="T949" s="43"/>
      <c r="AB949" s="44"/>
      <c r="AD949" s="43"/>
      <c r="AE949" s="43"/>
      <c r="AF949" s="43"/>
      <c r="AG949" s="43"/>
      <c r="AI949" s="44"/>
    </row>
    <row r="950" spans="2:35" s="41" customFormat="1" ht="15" customHeight="1" x14ac:dyDescent="0.25">
      <c r="B950" s="42"/>
      <c r="R950" s="43"/>
      <c r="S950" s="43"/>
      <c r="T950" s="43"/>
      <c r="AB950" s="44"/>
      <c r="AD950" s="43"/>
      <c r="AE950" s="43"/>
      <c r="AF950" s="43"/>
      <c r="AG950" s="43"/>
      <c r="AI950" s="44"/>
    </row>
    <row r="951" spans="2:35" s="41" customFormat="1" ht="15" customHeight="1" x14ac:dyDescent="0.25">
      <c r="B951" s="42"/>
      <c r="R951" s="43"/>
      <c r="S951" s="43"/>
      <c r="T951" s="43"/>
      <c r="AB951" s="44"/>
      <c r="AD951" s="43"/>
      <c r="AE951" s="43"/>
      <c r="AF951" s="43"/>
      <c r="AG951" s="43"/>
      <c r="AI951" s="44"/>
    </row>
    <row r="952" spans="2:35" s="41" customFormat="1" ht="15" customHeight="1" x14ac:dyDescent="0.25">
      <c r="B952" s="42"/>
      <c r="R952" s="43"/>
      <c r="S952" s="43"/>
      <c r="T952" s="43"/>
      <c r="AB952" s="44"/>
      <c r="AD952" s="43"/>
      <c r="AE952" s="43"/>
      <c r="AF952" s="43"/>
      <c r="AG952" s="43"/>
      <c r="AI952" s="44"/>
    </row>
    <row r="953" spans="2:35" s="41" customFormat="1" ht="15" customHeight="1" x14ac:dyDescent="0.25">
      <c r="B953" s="42"/>
      <c r="R953" s="43"/>
      <c r="S953" s="43"/>
      <c r="T953" s="43"/>
      <c r="AB953" s="44"/>
      <c r="AD953" s="43"/>
      <c r="AE953" s="43"/>
      <c r="AF953" s="43"/>
      <c r="AG953" s="43"/>
      <c r="AI953" s="44"/>
    </row>
    <row r="954" spans="2:35" s="41" customFormat="1" ht="15" customHeight="1" x14ac:dyDescent="0.25">
      <c r="B954" s="42"/>
      <c r="R954" s="43"/>
      <c r="S954" s="43"/>
      <c r="T954" s="43"/>
      <c r="AB954" s="44"/>
      <c r="AD954" s="43"/>
      <c r="AE954" s="43"/>
      <c r="AF954" s="43"/>
      <c r="AG954" s="43"/>
      <c r="AI954" s="44"/>
    </row>
    <row r="955" spans="2:35" s="41" customFormat="1" ht="15" customHeight="1" x14ac:dyDescent="0.25">
      <c r="B955" s="42"/>
      <c r="R955" s="43"/>
      <c r="S955" s="43"/>
      <c r="T955" s="43"/>
      <c r="AB955" s="44"/>
      <c r="AD955" s="43"/>
      <c r="AE955" s="43"/>
      <c r="AF955" s="43"/>
      <c r="AG955" s="43"/>
      <c r="AI955" s="44"/>
    </row>
    <row r="956" spans="2:35" s="41" customFormat="1" ht="15" customHeight="1" x14ac:dyDescent="0.25">
      <c r="B956" s="42"/>
      <c r="R956" s="43"/>
      <c r="S956" s="43"/>
      <c r="T956" s="43"/>
      <c r="AB956" s="44"/>
      <c r="AD956" s="43"/>
      <c r="AE956" s="43"/>
      <c r="AF956" s="43"/>
      <c r="AG956" s="43"/>
      <c r="AI956" s="44"/>
    </row>
    <row r="957" spans="2:35" s="41" customFormat="1" ht="15" customHeight="1" x14ac:dyDescent="0.25">
      <c r="B957" s="42"/>
      <c r="R957" s="43"/>
      <c r="S957" s="43"/>
      <c r="T957" s="43"/>
      <c r="AB957" s="44"/>
      <c r="AD957" s="43"/>
      <c r="AE957" s="43"/>
      <c r="AF957" s="43"/>
      <c r="AG957" s="43"/>
      <c r="AI957" s="44"/>
    </row>
    <row r="958" spans="2:35" s="41" customFormat="1" ht="15" customHeight="1" x14ac:dyDescent="0.25">
      <c r="B958" s="42"/>
      <c r="R958" s="43"/>
      <c r="S958" s="43"/>
      <c r="T958" s="43"/>
      <c r="AB958" s="44"/>
      <c r="AD958" s="43"/>
      <c r="AE958" s="43"/>
      <c r="AF958" s="43"/>
      <c r="AG958" s="43"/>
      <c r="AI958" s="44"/>
    </row>
    <row r="959" spans="2:35" s="41" customFormat="1" ht="15" customHeight="1" x14ac:dyDescent="0.25">
      <c r="B959" s="42"/>
      <c r="R959" s="43"/>
      <c r="S959" s="43"/>
      <c r="T959" s="43"/>
      <c r="AB959" s="44"/>
      <c r="AD959" s="43"/>
      <c r="AE959" s="43"/>
      <c r="AF959" s="43"/>
      <c r="AG959" s="43"/>
      <c r="AI959" s="44"/>
    </row>
    <row r="960" spans="2:35" s="41" customFormat="1" ht="15" customHeight="1" x14ac:dyDescent="0.25">
      <c r="B960" s="42"/>
      <c r="R960" s="43"/>
      <c r="S960" s="43"/>
      <c r="T960" s="43"/>
      <c r="AB960" s="44"/>
      <c r="AD960" s="43"/>
      <c r="AE960" s="43"/>
      <c r="AF960" s="43"/>
      <c r="AG960" s="43"/>
      <c r="AI960" s="44"/>
    </row>
    <row r="961" spans="2:35" s="41" customFormat="1" ht="15" customHeight="1" x14ac:dyDescent="0.25">
      <c r="B961" s="42"/>
      <c r="R961" s="43"/>
      <c r="S961" s="43"/>
      <c r="T961" s="43"/>
      <c r="AB961" s="44"/>
      <c r="AD961" s="43"/>
      <c r="AE961" s="43"/>
      <c r="AF961" s="43"/>
      <c r="AG961" s="43"/>
      <c r="AI961" s="44"/>
    </row>
    <row r="962" spans="2:35" s="41" customFormat="1" ht="15" customHeight="1" x14ac:dyDescent="0.25">
      <c r="B962" s="42"/>
      <c r="R962" s="43"/>
      <c r="S962" s="43"/>
      <c r="T962" s="43"/>
      <c r="AB962" s="44"/>
      <c r="AD962" s="43"/>
      <c r="AE962" s="43"/>
      <c r="AF962" s="43"/>
      <c r="AG962" s="43"/>
      <c r="AI962" s="44"/>
    </row>
    <row r="963" spans="2:35" s="41" customFormat="1" ht="15" customHeight="1" x14ac:dyDescent="0.25">
      <c r="B963" s="42"/>
      <c r="R963" s="43"/>
      <c r="S963" s="43"/>
      <c r="T963" s="43"/>
      <c r="AB963" s="44"/>
      <c r="AD963" s="43"/>
      <c r="AE963" s="43"/>
      <c r="AF963" s="43"/>
      <c r="AG963" s="43"/>
      <c r="AI963" s="44"/>
    </row>
    <row r="964" spans="2:35" s="41" customFormat="1" ht="15" customHeight="1" x14ac:dyDescent="0.25">
      <c r="B964" s="42"/>
      <c r="R964" s="43"/>
      <c r="S964" s="43"/>
      <c r="T964" s="43"/>
      <c r="AB964" s="44"/>
      <c r="AD964" s="43"/>
      <c r="AE964" s="43"/>
      <c r="AF964" s="43"/>
      <c r="AG964" s="43"/>
      <c r="AI964" s="44"/>
    </row>
    <row r="965" spans="2:35" s="41" customFormat="1" ht="15" customHeight="1" x14ac:dyDescent="0.25">
      <c r="B965" s="42"/>
      <c r="R965" s="43"/>
      <c r="S965" s="43"/>
      <c r="T965" s="43"/>
      <c r="AB965" s="44"/>
      <c r="AD965" s="43"/>
      <c r="AE965" s="43"/>
      <c r="AF965" s="43"/>
      <c r="AG965" s="43"/>
      <c r="AI965" s="44"/>
    </row>
    <row r="966" spans="2:35" s="41" customFormat="1" ht="15" customHeight="1" x14ac:dyDescent="0.25">
      <c r="B966" s="42"/>
      <c r="R966" s="43"/>
      <c r="S966" s="43"/>
      <c r="T966" s="43"/>
      <c r="AB966" s="44"/>
      <c r="AD966" s="43"/>
      <c r="AE966" s="43"/>
      <c r="AF966" s="43"/>
      <c r="AG966" s="43"/>
      <c r="AI966" s="44"/>
    </row>
    <row r="967" spans="2:35" s="41" customFormat="1" ht="15" customHeight="1" x14ac:dyDescent="0.25">
      <c r="B967" s="42"/>
      <c r="R967" s="43"/>
      <c r="S967" s="43"/>
      <c r="T967" s="43"/>
      <c r="AB967" s="44"/>
      <c r="AD967" s="43"/>
      <c r="AE967" s="43"/>
      <c r="AF967" s="43"/>
      <c r="AG967" s="43"/>
      <c r="AI967" s="44"/>
    </row>
    <row r="968" spans="2:35" s="41" customFormat="1" ht="15" customHeight="1" x14ac:dyDescent="0.25">
      <c r="B968" s="42"/>
      <c r="R968" s="43"/>
      <c r="S968" s="43"/>
      <c r="T968" s="43"/>
      <c r="AB968" s="44"/>
      <c r="AD968" s="43"/>
      <c r="AE968" s="43"/>
      <c r="AF968" s="43"/>
      <c r="AG968" s="43"/>
      <c r="AI968" s="44"/>
    </row>
    <row r="969" spans="2:35" s="41" customFormat="1" ht="15" customHeight="1" x14ac:dyDescent="0.25">
      <c r="B969" s="42"/>
      <c r="R969" s="43"/>
      <c r="S969" s="43"/>
      <c r="T969" s="43"/>
      <c r="AB969" s="44"/>
      <c r="AD969" s="43"/>
      <c r="AE969" s="43"/>
      <c r="AF969" s="43"/>
      <c r="AG969" s="43"/>
      <c r="AI969" s="44"/>
    </row>
    <row r="970" spans="2:35" s="41" customFormat="1" ht="15" customHeight="1" x14ac:dyDescent="0.25">
      <c r="B970" s="42"/>
      <c r="R970" s="43"/>
      <c r="S970" s="43"/>
      <c r="T970" s="43"/>
      <c r="AB970" s="44"/>
      <c r="AD970" s="43"/>
      <c r="AE970" s="43"/>
      <c r="AF970" s="43"/>
      <c r="AG970" s="43"/>
      <c r="AI970" s="44"/>
    </row>
    <row r="971" spans="2:35" s="41" customFormat="1" ht="15" customHeight="1" x14ac:dyDescent="0.25">
      <c r="B971" s="42"/>
      <c r="R971" s="43"/>
      <c r="S971" s="43"/>
      <c r="T971" s="43"/>
      <c r="AB971" s="44"/>
      <c r="AD971" s="43"/>
      <c r="AE971" s="43"/>
      <c r="AF971" s="43"/>
      <c r="AG971" s="43"/>
      <c r="AI971" s="44"/>
    </row>
    <row r="972" spans="2:35" s="41" customFormat="1" ht="15" customHeight="1" x14ac:dyDescent="0.25">
      <c r="B972" s="42"/>
      <c r="R972" s="43"/>
      <c r="S972" s="43"/>
      <c r="T972" s="43"/>
      <c r="AB972" s="44"/>
      <c r="AD972" s="43"/>
      <c r="AE972" s="43"/>
      <c r="AF972" s="43"/>
      <c r="AG972" s="43"/>
      <c r="AI972" s="44"/>
    </row>
    <row r="973" spans="2:35" s="41" customFormat="1" ht="15" customHeight="1" x14ac:dyDescent="0.25">
      <c r="B973" s="42"/>
      <c r="R973" s="43"/>
      <c r="S973" s="43"/>
      <c r="T973" s="43"/>
      <c r="AB973" s="44"/>
      <c r="AD973" s="43"/>
      <c r="AE973" s="43"/>
      <c r="AF973" s="43"/>
      <c r="AG973" s="43"/>
      <c r="AI973" s="44"/>
    </row>
    <row r="974" spans="2:35" s="41" customFormat="1" ht="15" customHeight="1" x14ac:dyDescent="0.25">
      <c r="B974" s="42"/>
      <c r="R974" s="43"/>
      <c r="S974" s="43"/>
      <c r="T974" s="43"/>
      <c r="AB974" s="44"/>
      <c r="AD974" s="43"/>
      <c r="AE974" s="43"/>
      <c r="AF974" s="43"/>
      <c r="AG974" s="43"/>
      <c r="AI974" s="44"/>
    </row>
    <row r="975" spans="2:35" s="41" customFormat="1" ht="15" customHeight="1" x14ac:dyDescent="0.25">
      <c r="B975" s="42"/>
      <c r="R975" s="43"/>
      <c r="S975" s="43"/>
      <c r="T975" s="43"/>
      <c r="AB975" s="44"/>
      <c r="AD975" s="43"/>
      <c r="AE975" s="43"/>
      <c r="AF975" s="43"/>
      <c r="AG975" s="43"/>
      <c r="AI975" s="44"/>
    </row>
    <row r="976" spans="2:35" s="41" customFormat="1" ht="15" customHeight="1" x14ac:dyDescent="0.25">
      <c r="B976" s="42"/>
      <c r="R976" s="43"/>
      <c r="S976" s="43"/>
      <c r="T976" s="43"/>
      <c r="AB976" s="44"/>
      <c r="AD976" s="43"/>
      <c r="AE976" s="43"/>
      <c r="AF976" s="43"/>
      <c r="AG976" s="43"/>
      <c r="AI976" s="44"/>
    </row>
    <row r="977" spans="2:35" s="41" customFormat="1" ht="15" customHeight="1" x14ac:dyDescent="0.25">
      <c r="B977" s="42"/>
      <c r="R977" s="43"/>
      <c r="S977" s="43"/>
      <c r="T977" s="43"/>
      <c r="AB977" s="44"/>
      <c r="AD977" s="43"/>
      <c r="AE977" s="43"/>
      <c r="AF977" s="43"/>
      <c r="AG977" s="43"/>
      <c r="AI977" s="44"/>
    </row>
    <row r="978" spans="2:35" s="41" customFormat="1" ht="15" customHeight="1" x14ac:dyDescent="0.25">
      <c r="B978" s="42"/>
      <c r="R978" s="43"/>
      <c r="S978" s="43"/>
      <c r="T978" s="43"/>
      <c r="AB978" s="44"/>
      <c r="AD978" s="43"/>
      <c r="AE978" s="43"/>
      <c r="AF978" s="43"/>
      <c r="AG978" s="43"/>
      <c r="AI978" s="44"/>
    </row>
    <row r="979" spans="2:35" s="41" customFormat="1" ht="15" customHeight="1" x14ac:dyDescent="0.25">
      <c r="B979" s="42"/>
      <c r="R979" s="43"/>
      <c r="S979" s="43"/>
      <c r="T979" s="43"/>
      <c r="AB979" s="44"/>
      <c r="AD979" s="43"/>
      <c r="AE979" s="43"/>
      <c r="AF979" s="43"/>
      <c r="AG979" s="43"/>
      <c r="AI979" s="44"/>
    </row>
    <row r="980" spans="2:35" s="41" customFormat="1" ht="15" customHeight="1" x14ac:dyDescent="0.25">
      <c r="B980" s="42"/>
      <c r="R980" s="43"/>
      <c r="S980" s="43"/>
      <c r="T980" s="43"/>
      <c r="AB980" s="44"/>
      <c r="AD980" s="43"/>
      <c r="AE980" s="43"/>
      <c r="AF980" s="43"/>
      <c r="AG980" s="43"/>
      <c r="AI980" s="44"/>
    </row>
    <row r="981" spans="2:35" s="41" customFormat="1" ht="15" customHeight="1" x14ac:dyDescent="0.25">
      <c r="B981" s="42"/>
      <c r="R981" s="43"/>
      <c r="S981" s="43"/>
      <c r="T981" s="43"/>
      <c r="AB981" s="44"/>
      <c r="AD981" s="43"/>
      <c r="AE981" s="43"/>
      <c r="AF981" s="43"/>
      <c r="AG981" s="43"/>
      <c r="AI981" s="44"/>
    </row>
    <row r="982" spans="2:35" s="41" customFormat="1" ht="15" customHeight="1" x14ac:dyDescent="0.25">
      <c r="B982" s="42"/>
      <c r="R982" s="43"/>
      <c r="S982" s="43"/>
      <c r="T982" s="43"/>
      <c r="AB982" s="44"/>
      <c r="AD982" s="43"/>
      <c r="AE982" s="43"/>
      <c r="AF982" s="43"/>
      <c r="AG982" s="43"/>
      <c r="AI982" s="44"/>
    </row>
    <row r="983" spans="2:35" s="41" customFormat="1" ht="15" customHeight="1" x14ac:dyDescent="0.25">
      <c r="B983" s="42"/>
      <c r="R983" s="43"/>
      <c r="S983" s="43"/>
      <c r="T983" s="43"/>
      <c r="AB983" s="44"/>
      <c r="AD983" s="43"/>
      <c r="AE983" s="43"/>
      <c r="AF983" s="43"/>
      <c r="AG983" s="43"/>
      <c r="AI983" s="44"/>
    </row>
    <row r="984" spans="2:35" s="41" customFormat="1" ht="15" customHeight="1" x14ac:dyDescent="0.25">
      <c r="B984" s="42"/>
      <c r="R984" s="43"/>
      <c r="S984" s="43"/>
      <c r="T984" s="43"/>
      <c r="AB984" s="44"/>
      <c r="AD984" s="43"/>
      <c r="AE984" s="43"/>
      <c r="AF984" s="43"/>
      <c r="AG984" s="43"/>
      <c r="AI984" s="44"/>
    </row>
    <row r="985" spans="2:35" s="41" customFormat="1" ht="15" customHeight="1" x14ac:dyDescent="0.25">
      <c r="B985" s="42"/>
      <c r="R985" s="43"/>
      <c r="S985" s="43"/>
      <c r="T985" s="43"/>
      <c r="AB985" s="44"/>
      <c r="AD985" s="43"/>
      <c r="AE985" s="43"/>
      <c r="AF985" s="43"/>
      <c r="AG985" s="43"/>
      <c r="AI985" s="44"/>
    </row>
    <row r="986" spans="2:35" s="41" customFormat="1" ht="15" customHeight="1" x14ac:dyDescent="0.25">
      <c r="B986" s="42"/>
      <c r="R986" s="43"/>
      <c r="S986" s="43"/>
      <c r="T986" s="43"/>
      <c r="AB986" s="44"/>
      <c r="AD986" s="43"/>
      <c r="AE986" s="43"/>
      <c r="AF986" s="43"/>
      <c r="AG986" s="43"/>
      <c r="AI986" s="44"/>
    </row>
    <row r="987" spans="2:35" s="41" customFormat="1" ht="15" customHeight="1" x14ac:dyDescent="0.25">
      <c r="B987" s="42"/>
      <c r="R987" s="43"/>
      <c r="S987" s="43"/>
      <c r="T987" s="43"/>
      <c r="AB987" s="44"/>
      <c r="AD987" s="43"/>
      <c r="AE987" s="43"/>
      <c r="AF987" s="43"/>
      <c r="AG987" s="43"/>
      <c r="AI987" s="44"/>
    </row>
    <row r="988" spans="2:35" s="41" customFormat="1" ht="15" customHeight="1" x14ac:dyDescent="0.25">
      <c r="B988" s="42"/>
      <c r="R988" s="43"/>
      <c r="S988" s="43"/>
      <c r="T988" s="43"/>
      <c r="AB988" s="44"/>
      <c r="AD988" s="43"/>
      <c r="AE988" s="43"/>
      <c r="AF988" s="43"/>
      <c r="AG988" s="43"/>
      <c r="AI988" s="44"/>
    </row>
    <row r="989" spans="2:35" s="41" customFormat="1" ht="15" customHeight="1" x14ac:dyDescent="0.25">
      <c r="B989" s="42"/>
      <c r="R989" s="43"/>
      <c r="S989" s="43"/>
      <c r="T989" s="43"/>
      <c r="AB989" s="44"/>
      <c r="AD989" s="43"/>
      <c r="AE989" s="43"/>
      <c r="AF989" s="43"/>
      <c r="AG989" s="43"/>
      <c r="AI989" s="44"/>
    </row>
    <row r="990" spans="2:35" s="41" customFormat="1" ht="15" customHeight="1" x14ac:dyDescent="0.25">
      <c r="B990" s="42"/>
      <c r="R990" s="43"/>
      <c r="S990" s="43"/>
      <c r="T990" s="43"/>
      <c r="AB990" s="44"/>
      <c r="AD990" s="43"/>
      <c r="AE990" s="43"/>
      <c r="AF990" s="43"/>
      <c r="AG990" s="43"/>
      <c r="AI990" s="44"/>
    </row>
    <row r="991" spans="2:35" s="41" customFormat="1" ht="15" customHeight="1" x14ac:dyDescent="0.25">
      <c r="B991" s="42"/>
      <c r="R991" s="43"/>
      <c r="S991" s="43"/>
      <c r="T991" s="43"/>
      <c r="AB991" s="44"/>
      <c r="AD991" s="43"/>
      <c r="AE991" s="43"/>
      <c r="AF991" s="43"/>
      <c r="AG991" s="43"/>
      <c r="AI991" s="44"/>
    </row>
    <row r="992" spans="2:35" s="41" customFormat="1" ht="15" customHeight="1" x14ac:dyDescent="0.25">
      <c r="B992" s="42"/>
      <c r="R992" s="43"/>
      <c r="S992" s="43"/>
      <c r="T992" s="43"/>
      <c r="AB992" s="44"/>
      <c r="AD992" s="43"/>
      <c r="AE992" s="43"/>
      <c r="AF992" s="43"/>
      <c r="AG992" s="43"/>
      <c r="AI992" s="44"/>
    </row>
    <row r="993" spans="2:35" s="41" customFormat="1" ht="15" customHeight="1" x14ac:dyDescent="0.25">
      <c r="B993" s="42"/>
      <c r="R993" s="43"/>
      <c r="S993" s="43"/>
      <c r="T993" s="43"/>
      <c r="AB993" s="44"/>
      <c r="AD993" s="43"/>
      <c r="AE993" s="43"/>
      <c r="AF993" s="43"/>
      <c r="AG993" s="43"/>
      <c r="AI993" s="44"/>
    </row>
    <row r="994" spans="2:35" s="41" customFormat="1" ht="15" customHeight="1" x14ac:dyDescent="0.25">
      <c r="B994" s="42"/>
      <c r="R994" s="43"/>
      <c r="S994" s="43"/>
      <c r="T994" s="43"/>
      <c r="AB994" s="44"/>
      <c r="AD994" s="43"/>
      <c r="AE994" s="43"/>
      <c r="AF994" s="43"/>
      <c r="AG994" s="43"/>
      <c r="AI994" s="44"/>
    </row>
    <row r="995" spans="2:35" s="41" customFormat="1" ht="15" customHeight="1" x14ac:dyDescent="0.25">
      <c r="B995" s="42"/>
      <c r="R995" s="43"/>
      <c r="S995" s="43"/>
      <c r="T995" s="43"/>
      <c r="AB995" s="44"/>
      <c r="AD995" s="43"/>
      <c r="AE995" s="43"/>
      <c r="AF995" s="43"/>
      <c r="AG995" s="43"/>
      <c r="AI995" s="44"/>
    </row>
    <row r="996" spans="2:35" s="41" customFormat="1" ht="15" customHeight="1" x14ac:dyDescent="0.25">
      <c r="B996" s="42"/>
      <c r="R996" s="43"/>
      <c r="S996" s="43"/>
      <c r="T996" s="43"/>
      <c r="AB996" s="44"/>
      <c r="AD996" s="43"/>
      <c r="AE996" s="43"/>
      <c r="AF996" s="43"/>
      <c r="AG996" s="43"/>
      <c r="AI996" s="44"/>
    </row>
    <row r="997" spans="2:35" s="41" customFormat="1" ht="15" customHeight="1" x14ac:dyDescent="0.25">
      <c r="B997" s="42"/>
      <c r="R997" s="43"/>
      <c r="S997" s="43"/>
      <c r="T997" s="43"/>
      <c r="AB997" s="44"/>
      <c r="AD997" s="43"/>
      <c r="AE997" s="43"/>
      <c r="AF997" s="43"/>
      <c r="AG997" s="43"/>
      <c r="AI997" s="44"/>
    </row>
    <row r="998" spans="2:35" s="41" customFormat="1" ht="15" customHeight="1" x14ac:dyDescent="0.25">
      <c r="B998" s="42"/>
      <c r="R998" s="43"/>
      <c r="S998" s="43"/>
      <c r="T998" s="43"/>
      <c r="AB998" s="44"/>
      <c r="AD998" s="43"/>
      <c r="AE998" s="43"/>
      <c r="AF998" s="43"/>
      <c r="AG998" s="43"/>
      <c r="AI998" s="44"/>
    </row>
    <row r="999" spans="2:35" s="41" customFormat="1" ht="15" customHeight="1" x14ac:dyDescent="0.25">
      <c r="B999" s="42"/>
      <c r="R999" s="43"/>
      <c r="S999" s="43"/>
      <c r="T999" s="43"/>
      <c r="AB999" s="44"/>
      <c r="AD999" s="43"/>
      <c r="AE999" s="43"/>
      <c r="AF999" s="43"/>
      <c r="AG999" s="43"/>
      <c r="AI999" s="44"/>
    </row>
    <row r="1000" spans="2:35" s="41" customFormat="1" ht="15" customHeight="1" x14ac:dyDescent="0.25">
      <c r="B1000" s="42"/>
      <c r="R1000" s="43"/>
      <c r="S1000" s="43"/>
      <c r="T1000" s="43"/>
      <c r="AB1000" s="44"/>
      <c r="AD1000" s="43"/>
      <c r="AE1000" s="43"/>
      <c r="AF1000" s="43"/>
      <c r="AG1000" s="43"/>
      <c r="AI1000" s="44"/>
    </row>
    <row r="1001" spans="2:35" s="41" customFormat="1" ht="15" customHeight="1" x14ac:dyDescent="0.25">
      <c r="B1001" s="42"/>
      <c r="R1001" s="43"/>
      <c r="S1001" s="43"/>
      <c r="T1001" s="43"/>
      <c r="AB1001" s="44"/>
      <c r="AD1001" s="43"/>
      <c r="AE1001" s="43"/>
      <c r="AF1001" s="43"/>
      <c r="AG1001" s="43"/>
      <c r="AI1001" s="44"/>
    </row>
    <row r="1002" spans="2:35" s="41" customFormat="1" ht="15" customHeight="1" x14ac:dyDescent="0.25">
      <c r="B1002" s="42"/>
      <c r="R1002" s="43"/>
      <c r="S1002" s="43"/>
      <c r="T1002" s="43"/>
      <c r="AB1002" s="44"/>
      <c r="AD1002" s="43"/>
      <c r="AE1002" s="43"/>
      <c r="AF1002" s="43"/>
      <c r="AG1002" s="43"/>
      <c r="AI1002" s="44"/>
    </row>
    <row r="1003" spans="2:35" s="41" customFormat="1" ht="15" customHeight="1" x14ac:dyDescent="0.25">
      <c r="B1003" s="42"/>
      <c r="R1003" s="43"/>
      <c r="S1003" s="43"/>
      <c r="T1003" s="43"/>
      <c r="AB1003" s="44"/>
      <c r="AD1003" s="43"/>
      <c r="AE1003" s="43"/>
      <c r="AF1003" s="43"/>
      <c r="AG1003" s="43"/>
      <c r="AI1003" s="44"/>
    </row>
    <row r="1004" spans="2:35" s="41" customFormat="1" ht="15" customHeight="1" x14ac:dyDescent="0.25">
      <c r="B1004" s="42"/>
      <c r="R1004" s="43"/>
      <c r="S1004" s="43"/>
      <c r="T1004" s="43"/>
      <c r="AB1004" s="44"/>
      <c r="AD1004" s="43"/>
      <c r="AE1004" s="43"/>
      <c r="AF1004" s="43"/>
      <c r="AG1004" s="43"/>
      <c r="AI1004" s="44"/>
    </row>
    <row r="1005" spans="2:35" s="41" customFormat="1" ht="15" customHeight="1" x14ac:dyDescent="0.25">
      <c r="B1005" s="42"/>
      <c r="R1005" s="43"/>
      <c r="S1005" s="43"/>
      <c r="T1005" s="43"/>
      <c r="AB1005" s="44"/>
      <c r="AD1005" s="43"/>
      <c r="AE1005" s="43"/>
      <c r="AF1005" s="43"/>
      <c r="AG1005" s="43"/>
      <c r="AI1005" s="44"/>
    </row>
    <row r="1006" spans="2:35" s="41" customFormat="1" ht="15" customHeight="1" x14ac:dyDescent="0.25">
      <c r="B1006" s="42"/>
      <c r="R1006" s="43"/>
      <c r="S1006" s="43"/>
      <c r="T1006" s="43"/>
      <c r="AB1006" s="44"/>
      <c r="AD1006" s="43"/>
      <c r="AE1006" s="43"/>
      <c r="AF1006" s="43"/>
      <c r="AG1006" s="43"/>
      <c r="AI1006" s="44"/>
    </row>
    <row r="1007" spans="2:35" s="41" customFormat="1" ht="15" customHeight="1" x14ac:dyDescent="0.25">
      <c r="B1007" s="42"/>
      <c r="R1007" s="43"/>
      <c r="S1007" s="43"/>
      <c r="T1007" s="43"/>
      <c r="AB1007" s="44"/>
      <c r="AD1007" s="43"/>
      <c r="AE1007" s="43"/>
      <c r="AF1007" s="43"/>
      <c r="AG1007" s="43"/>
      <c r="AI1007" s="44"/>
    </row>
    <row r="1008" spans="2:35" s="41" customFormat="1" ht="15" customHeight="1" x14ac:dyDescent="0.25">
      <c r="B1008" s="42"/>
      <c r="R1008" s="43"/>
      <c r="S1008" s="43"/>
      <c r="T1008" s="43"/>
      <c r="AB1008" s="44"/>
      <c r="AD1008" s="43"/>
      <c r="AE1008" s="43"/>
      <c r="AF1008" s="43"/>
      <c r="AG1008" s="43"/>
      <c r="AI1008" s="44"/>
    </row>
    <row r="1009" spans="2:35" s="41" customFormat="1" ht="15" customHeight="1" x14ac:dyDescent="0.25">
      <c r="B1009" s="42"/>
      <c r="R1009" s="43"/>
      <c r="S1009" s="43"/>
      <c r="T1009" s="43"/>
      <c r="AB1009" s="44"/>
      <c r="AD1009" s="43"/>
      <c r="AE1009" s="43"/>
      <c r="AF1009" s="43"/>
      <c r="AG1009" s="43"/>
      <c r="AI1009" s="44"/>
    </row>
    <row r="1010" spans="2:35" s="41" customFormat="1" ht="15" customHeight="1" x14ac:dyDescent="0.25">
      <c r="B1010" s="42"/>
      <c r="R1010" s="43"/>
      <c r="S1010" s="43"/>
      <c r="T1010" s="43"/>
      <c r="AB1010" s="44"/>
      <c r="AD1010" s="43"/>
      <c r="AE1010" s="43"/>
      <c r="AF1010" s="43"/>
      <c r="AG1010" s="43"/>
      <c r="AI1010" s="44"/>
    </row>
    <row r="1011" spans="2:35" s="41" customFormat="1" ht="15" customHeight="1" x14ac:dyDescent="0.25">
      <c r="B1011" s="42"/>
      <c r="R1011" s="43"/>
      <c r="S1011" s="43"/>
      <c r="T1011" s="43"/>
      <c r="AB1011" s="44"/>
      <c r="AD1011" s="43"/>
      <c r="AE1011" s="43"/>
      <c r="AF1011" s="43"/>
      <c r="AG1011" s="43"/>
      <c r="AI1011" s="44"/>
    </row>
    <row r="1012" spans="2:35" s="41" customFormat="1" ht="15" customHeight="1" x14ac:dyDescent="0.25">
      <c r="B1012" s="42"/>
      <c r="R1012" s="43"/>
      <c r="S1012" s="43"/>
      <c r="T1012" s="43"/>
      <c r="AB1012" s="44"/>
      <c r="AD1012" s="43"/>
      <c r="AE1012" s="43"/>
      <c r="AF1012" s="43"/>
      <c r="AG1012" s="43"/>
      <c r="AI1012" s="44"/>
    </row>
    <row r="1013" spans="2:35" s="41" customFormat="1" ht="15" customHeight="1" x14ac:dyDescent="0.25">
      <c r="B1013" s="42"/>
      <c r="R1013" s="43"/>
      <c r="S1013" s="43"/>
      <c r="T1013" s="43"/>
      <c r="AB1013" s="44"/>
      <c r="AD1013" s="43"/>
      <c r="AE1013" s="43"/>
      <c r="AF1013" s="43"/>
      <c r="AG1013" s="43"/>
      <c r="AI1013" s="44"/>
    </row>
    <row r="1014" spans="2:35" s="41" customFormat="1" ht="15" customHeight="1" x14ac:dyDescent="0.25">
      <c r="B1014" s="42"/>
      <c r="R1014" s="43"/>
      <c r="S1014" s="43"/>
      <c r="T1014" s="43"/>
      <c r="AB1014" s="44"/>
      <c r="AD1014" s="43"/>
      <c r="AE1014" s="43"/>
      <c r="AF1014" s="43"/>
      <c r="AG1014" s="43"/>
      <c r="AI1014" s="44"/>
    </row>
    <row r="1015" spans="2:35" s="41" customFormat="1" ht="15" customHeight="1" x14ac:dyDescent="0.25">
      <c r="B1015" s="42"/>
      <c r="R1015" s="43"/>
      <c r="S1015" s="43"/>
      <c r="T1015" s="43"/>
      <c r="AB1015" s="44"/>
      <c r="AD1015" s="43"/>
      <c r="AE1015" s="43"/>
      <c r="AF1015" s="43"/>
      <c r="AG1015" s="43"/>
      <c r="AI1015" s="44"/>
    </row>
    <row r="1016" spans="2:35" s="41" customFormat="1" ht="15" customHeight="1" x14ac:dyDescent="0.25">
      <c r="B1016" s="42"/>
      <c r="R1016" s="43"/>
      <c r="S1016" s="43"/>
      <c r="T1016" s="43"/>
      <c r="AB1016" s="44"/>
      <c r="AD1016" s="43"/>
      <c r="AE1016" s="43"/>
      <c r="AF1016" s="43"/>
      <c r="AG1016" s="43"/>
      <c r="AI1016" s="44"/>
    </row>
    <row r="1017" spans="2:35" s="41" customFormat="1" ht="15" customHeight="1" x14ac:dyDescent="0.25">
      <c r="B1017" s="42"/>
      <c r="R1017" s="43"/>
      <c r="S1017" s="43"/>
      <c r="T1017" s="43"/>
      <c r="AB1017" s="44"/>
      <c r="AD1017" s="43"/>
      <c r="AE1017" s="43"/>
      <c r="AF1017" s="43"/>
      <c r="AG1017" s="43"/>
      <c r="AI1017" s="44"/>
    </row>
    <row r="1018" spans="2:35" s="41" customFormat="1" ht="15" customHeight="1" x14ac:dyDescent="0.25">
      <c r="B1018" s="42"/>
      <c r="R1018" s="43"/>
      <c r="S1018" s="43"/>
      <c r="T1018" s="43"/>
      <c r="AB1018" s="44"/>
      <c r="AD1018" s="43"/>
      <c r="AE1018" s="43"/>
      <c r="AF1018" s="43"/>
      <c r="AG1018" s="43"/>
      <c r="AI1018" s="44"/>
    </row>
    <row r="1019" spans="2:35" s="41" customFormat="1" ht="15" customHeight="1" x14ac:dyDescent="0.25">
      <c r="B1019" s="42"/>
      <c r="R1019" s="43"/>
      <c r="S1019" s="43"/>
      <c r="T1019" s="43"/>
      <c r="AB1019" s="44"/>
      <c r="AD1019" s="43"/>
      <c r="AE1019" s="43"/>
      <c r="AF1019" s="43"/>
      <c r="AG1019" s="43"/>
      <c r="AI1019" s="44"/>
    </row>
    <row r="1020" spans="2:35" s="41" customFormat="1" ht="15" customHeight="1" x14ac:dyDescent="0.25">
      <c r="B1020" s="42"/>
      <c r="R1020" s="43"/>
      <c r="S1020" s="43"/>
      <c r="T1020" s="43"/>
      <c r="AB1020" s="44"/>
      <c r="AD1020" s="43"/>
      <c r="AE1020" s="43"/>
      <c r="AF1020" s="43"/>
      <c r="AG1020" s="43"/>
      <c r="AI1020" s="44"/>
    </row>
    <row r="1021" spans="2:35" s="41" customFormat="1" ht="15" customHeight="1" x14ac:dyDescent="0.25">
      <c r="B1021" s="42"/>
      <c r="R1021" s="43"/>
      <c r="S1021" s="43"/>
      <c r="T1021" s="43"/>
      <c r="AB1021" s="44"/>
      <c r="AD1021" s="43"/>
      <c r="AE1021" s="43"/>
      <c r="AF1021" s="43"/>
      <c r="AG1021" s="43"/>
      <c r="AI1021" s="44"/>
    </row>
    <row r="1022" spans="2:35" s="41" customFormat="1" ht="15" customHeight="1" x14ac:dyDescent="0.25">
      <c r="B1022" s="42"/>
      <c r="R1022" s="43"/>
      <c r="S1022" s="43"/>
      <c r="T1022" s="43"/>
      <c r="AB1022" s="44"/>
      <c r="AD1022" s="43"/>
      <c r="AE1022" s="43"/>
      <c r="AF1022" s="43"/>
      <c r="AG1022" s="43"/>
      <c r="AI1022" s="44"/>
    </row>
    <row r="1023" spans="2:35" s="41" customFormat="1" ht="15" customHeight="1" x14ac:dyDescent="0.25">
      <c r="B1023" s="42"/>
      <c r="R1023" s="43"/>
      <c r="S1023" s="43"/>
      <c r="T1023" s="43"/>
      <c r="AB1023" s="44"/>
      <c r="AD1023" s="43"/>
      <c r="AE1023" s="43"/>
      <c r="AF1023" s="43"/>
      <c r="AG1023" s="43"/>
      <c r="AI1023" s="44"/>
    </row>
    <row r="1024" spans="2:35" s="41" customFormat="1" ht="15" customHeight="1" x14ac:dyDescent="0.25">
      <c r="B1024" s="42"/>
      <c r="R1024" s="43"/>
      <c r="S1024" s="43"/>
      <c r="T1024" s="43"/>
      <c r="AB1024" s="44"/>
      <c r="AD1024" s="43"/>
      <c r="AE1024" s="43"/>
      <c r="AF1024" s="43"/>
      <c r="AG1024" s="43"/>
      <c r="AI1024" s="44"/>
    </row>
    <row r="1025" spans="2:35" s="41" customFormat="1" ht="15" customHeight="1" x14ac:dyDescent="0.25">
      <c r="B1025" s="42"/>
      <c r="R1025" s="43"/>
      <c r="S1025" s="43"/>
      <c r="T1025" s="43"/>
      <c r="AB1025" s="44"/>
      <c r="AD1025" s="43"/>
      <c r="AE1025" s="43"/>
      <c r="AF1025" s="43"/>
      <c r="AG1025" s="43"/>
      <c r="AI1025" s="44"/>
    </row>
    <row r="1026" spans="2:35" s="41" customFormat="1" ht="15" customHeight="1" x14ac:dyDescent="0.25">
      <c r="B1026" s="42"/>
      <c r="R1026" s="43"/>
      <c r="S1026" s="43"/>
      <c r="T1026" s="43"/>
      <c r="AB1026" s="44"/>
      <c r="AD1026" s="43"/>
      <c r="AE1026" s="43"/>
      <c r="AF1026" s="43"/>
      <c r="AG1026" s="43"/>
      <c r="AI1026" s="44"/>
    </row>
    <row r="1027" spans="2:35" s="41" customFormat="1" ht="15" customHeight="1" x14ac:dyDescent="0.25">
      <c r="B1027" s="42"/>
      <c r="R1027" s="43"/>
      <c r="S1027" s="43"/>
      <c r="T1027" s="43"/>
      <c r="AB1027" s="44"/>
      <c r="AD1027" s="43"/>
      <c r="AE1027" s="43"/>
      <c r="AF1027" s="43"/>
      <c r="AG1027" s="43"/>
      <c r="AI1027" s="44"/>
    </row>
    <row r="1028" spans="2:35" s="41" customFormat="1" ht="15" customHeight="1" x14ac:dyDescent="0.25">
      <c r="B1028" s="42"/>
      <c r="R1028" s="43"/>
      <c r="S1028" s="43"/>
      <c r="T1028" s="43"/>
      <c r="AB1028" s="44"/>
      <c r="AD1028" s="43"/>
      <c r="AE1028" s="43"/>
      <c r="AF1028" s="43"/>
      <c r="AG1028" s="43"/>
      <c r="AI1028" s="44"/>
    </row>
    <row r="1029" spans="2:35" s="41" customFormat="1" ht="15" customHeight="1" x14ac:dyDescent="0.25">
      <c r="B1029" s="42"/>
      <c r="R1029" s="43"/>
      <c r="S1029" s="43"/>
      <c r="T1029" s="43"/>
      <c r="AB1029" s="44"/>
      <c r="AD1029" s="43"/>
      <c r="AE1029" s="43"/>
      <c r="AF1029" s="43"/>
      <c r="AG1029" s="43"/>
      <c r="AI1029" s="44"/>
    </row>
    <row r="1030" spans="2:35" s="41" customFormat="1" ht="15" customHeight="1" x14ac:dyDescent="0.25">
      <c r="B1030" s="42"/>
      <c r="R1030" s="43"/>
      <c r="S1030" s="43"/>
      <c r="T1030" s="43"/>
      <c r="AB1030" s="44"/>
      <c r="AD1030" s="43"/>
      <c r="AE1030" s="43"/>
      <c r="AF1030" s="43"/>
      <c r="AG1030" s="43"/>
      <c r="AI1030" s="44"/>
    </row>
    <row r="1031" spans="2:35" s="41" customFormat="1" ht="15" customHeight="1" x14ac:dyDescent="0.25">
      <c r="B1031" s="42"/>
      <c r="R1031" s="43"/>
      <c r="S1031" s="43"/>
      <c r="T1031" s="43"/>
      <c r="AB1031" s="44"/>
      <c r="AD1031" s="43"/>
      <c r="AE1031" s="43"/>
      <c r="AF1031" s="43"/>
      <c r="AG1031" s="43"/>
      <c r="AI1031" s="44"/>
    </row>
    <row r="1032" spans="2:35" s="41" customFormat="1" ht="15" customHeight="1" x14ac:dyDescent="0.25">
      <c r="B1032" s="42"/>
      <c r="R1032" s="43"/>
      <c r="S1032" s="43"/>
      <c r="T1032" s="43"/>
      <c r="AB1032" s="44"/>
      <c r="AD1032" s="43"/>
      <c r="AE1032" s="43"/>
      <c r="AF1032" s="43"/>
      <c r="AG1032" s="43"/>
      <c r="AI1032" s="44"/>
    </row>
    <row r="1033" spans="2:35" s="41" customFormat="1" ht="15" customHeight="1" x14ac:dyDescent="0.25">
      <c r="B1033" s="42"/>
      <c r="R1033" s="43"/>
      <c r="S1033" s="43"/>
      <c r="T1033" s="43"/>
      <c r="AB1033" s="44"/>
      <c r="AD1033" s="43"/>
      <c r="AE1033" s="43"/>
      <c r="AF1033" s="43"/>
      <c r="AG1033" s="43"/>
      <c r="AI1033" s="44"/>
    </row>
    <row r="1034" spans="2:35" s="41" customFormat="1" ht="15" customHeight="1" x14ac:dyDescent="0.25">
      <c r="B1034" s="42"/>
      <c r="R1034" s="43"/>
      <c r="S1034" s="43"/>
      <c r="T1034" s="43"/>
      <c r="AB1034" s="44"/>
      <c r="AD1034" s="43"/>
      <c r="AE1034" s="43"/>
      <c r="AF1034" s="43"/>
      <c r="AG1034" s="43"/>
      <c r="AI1034" s="44"/>
    </row>
    <row r="1035" spans="2:35" s="41" customFormat="1" ht="15" customHeight="1" x14ac:dyDescent="0.25">
      <c r="B1035" s="42"/>
      <c r="R1035" s="43"/>
      <c r="S1035" s="43"/>
      <c r="T1035" s="43"/>
      <c r="AB1035" s="44"/>
      <c r="AD1035" s="43"/>
      <c r="AE1035" s="43"/>
      <c r="AF1035" s="43"/>
      <c r="AG1035" s="43"/>
      <c r="AI1035" s="44"/>
    </row>
    <row r="1036" spans="2:35" s="41" customFormat="1" ht="15" customHeight="1" x14ac:dyDescent="0.25">
      <c r="B1036" s="42"/>
      <c r="R1036" s="43"/>
      <c r="S1036" s="43"/>
      <c r="T1036" s="43"/>
      <c r="AB1036" s="44"/>
      <c r="AD1036" s="43"/>
      <c r="AE1036" s="43"/>
      <c r="AF1036" s="43"/>
      <c r="AG1036" s="43"/>
      <c r="AI1036" s="44"/>
    </row>
    <row r="1037" spans="2:35" s="41" customFormat="1" ht="15" customHeight="1" x14ac:dyDescent="0.25">
      <c r="B1037" s="42"/>
      <c r="R1037" s="43"/>
      <c r="S1037" s="43"/>
      <c r="T1037" s="43"/>
      <c r="AB1037" s="44"/>
      <c r="AD1037" s="43"/>
      <c r="AE1037" s="43"/>
      <c r="AF1037" s="43"/>
      <c r="AG1037" s="43"/>
      <c r="AI1037" s="44"/>
    </row>
    <row r="1038" spans="2:35" s="41" customFormat="1" ht="15" customHeight="1" x14ac:dyDescent="0.25">
      <c r="B1038" s="42"/>
      <c r="R1038" s="43"/>
      <c r="S1038" s="43"/>
      <c r="T1038" s="43"/>
      <c r="AB1038" s="44"/>
      <c r="AD1038" s="43"/>
      <c r="AE1038" s="43"/>
      <c r="AF1038" s="43"/>
      <c r="AG1038" s="43"/>
      <c r="AI1038" s="44"/>
    </row>
    <row r="1039" spans="2:35" s="41" customFormat="1" ht="15" customHeight="1" x14ac:dyDescent="0.25">
      <c r="B1039" s="42"/>
      <c r="R1039" s="43"/>
      <c r="S1039" s="43"/>
      <c r="T1039" s="43"/>
      <c r="AB1039" s="44"/>
      <c r="AD1039" s="43"/>
      <c r="AE1039" s="43"/>
      <c r="AF1039" s="43"/>
      <c r="AG1039" s="43"/>
      <c r="AI1039" s="44"/>
    </row>
    <row r="1040" spans="2:35" s="41" customFormat="1" ht="15" customHeight="1" x14ac:dyDescent="0.25">
      <c r="B1040" s="42"/>
      <c r="R1040" s="43"/>
      <c r="S1040" s="43"/>
      <c r="T1040" s="43"/>
      <c r="AB1040" s="44"/>
      <c r="AD1040" s="43"/>
      <c r="AE1040" s="43"/>
      <c r="AF1040" s="43"/>
      <c r="AG1040" s="43"/>
      <c r="AI1040" s="44"/>
    </row>
    <row r="1041" spans="2:35" s="41" customFormat="1" ht="15" customHeight="1" x14ac:dyDescent="0.25">
      <c r="B1041" s="42"/>
      <c r="R1041" s="43"/>
      <c r="S1041" s="43"/>
      <c r="T1041" s="43"/>
      <c r="AB1041" s="44"/>
      <c r="AD1041" s="43"/>
      <c r="AE1041" s="43"/>
      <c r="AF1041" s="43"/>
      <c r="AG1041" s="43"/>
      <c r="AI1041" s="44"/>
    </row>
    <row r="1042" spans="2:35" s="41" customFormat="1" ht="15" customHeight="1" x14ac:dyDescent="0.25">
      <c r="B1042" s="42"/>
      <c r="R1042" s="43"/>
      <c r="S1042" s="43"/>
      <c r="T1042" s="43"/>
      <c r="AB1042" s="44"/>
      <c r="AD1042" s="43"/>
      <c r="AE1042" s="43"/>
      <c r="AF1042" s="43"/>
      <c r="AG1042" s="43"/>
      <c r="AI1042" s="44"/>
    </row>
    <row r="1043" spans="2:35" s="41" customFormat="1" ht="15" customHeight="1" x14ac:dyDescent="0.25">
      <c r="B1043" s="42"/>
      <c r="R1043" s="43"/>
      <c r="S1043" s="43"/>
      <c r="T1043" s="43"/>
      <c r="AB1043" s="44"/>
      <c r="AD1043" s="43"/>
      <c r="AE1043" s="43"/>
      <c r="AF1043" s="43"/>
      <c r="AG1043" s="43"/>
      <c r="AI1043" s="44"/>
    </row>
    <row r="1044" spans="2:35" s="41" customFormat="1" ht="15" customHeight="1" x14ac:dyDescent="0.25">
      <c r="B1044" s="42"/>
      <c r="R1044" s="43"/>
      <c r="S1044" s="43"/>
      <c r="T1044" s="43"/>
      <c r="AB1044" s="44"/>
      <c r="AD1044" s="43"/>
      <c r="AE1044" s="43"/>
      <c r="AF1044" s="43"/>
      <c r="AG1044" s="43"/>
      <c r="AI1044" s="44"/>
    </row>
    <row r="1045" spans="2:35" s="41" customFormat="1" ht="15" customHeight="1" x14ac:dyDescent="0.25">
      <c r="B1045" s="42"/>
      <c r="R1045" s="43"/>
      <c r="S1045" s="43"/>
      <c r="T1045" s="43"/>
      <c r="AB1045" s="44"/>
      <c r="AD1045" s="43"/>
      <c r="AE1045" s="43"/>
      <c r="AF1045" s="43"/>
      <c r="AG1045" s="43"/>
      <c r="AI1045" s="44"/>
    </row>
    <row r="1046" spans="2:35" s="41" customFormat="1" ht="15" customHeight="1" x14ac:dyDescent="0.25">
      <c r="B1046" s="42"/>
      <c r="R1046" s="43"/>
      <c r="S1046" s="43"/>
      <c r="T1046" s="43"/>
      <c r="AB1046" s="44"/>
      <c r="AD1046" s="43"/>
      <c r="AE1046" s="43"/>
      <c r="AF1046" s="43"/>
      <c r="AG1046" s="43"/>
      <c r="AI1046" s="44"/>
    </row>
    <row r="1047" spans="2:35" s="41" customFormat="1" ht="15" customHeight="1" x14ac:dyDescent="0.25">
      <c r="B1047" s="42"/>
      <c r="R1047" s="43"/>
      <c r="S1047" s="43"/>
      <c r="T1047" s="43"/>
      <c r="AB1047" s="44"/>
      <c r="AD1047" s="43"/>
      <c r="AE1047" s="43"/>
      <c r="AF1047" s="43"/>
      <c r="AG1047" s="43"/>
      <c r="AI1047" s="44"/>
    </row>
    <row r="1048" spans="2:35" s="41" customFormat="1" ht="15" customHeight="1" x14ac:dyDescent="0.25">
      <c r="B1048" s="42"/>
      <c r="R1048" s="43"/>
      <c r="S1048" s="43"/>
      <c r="T1048" s="43"/>
      <c r="AB1048" s="44"/>
      <c r="AD1048" s="43"/>
      <c r="AE1048" s="43"/>
      <c r="AF1048" s="43"/>
      <c r="AG1048" s="43"/>
      <c r="AI1048" s="44"/>
    </row>
    <row r="1049" spans="2:35" s="41" customFormat="1" ht="15" customHeight="1" x14ac:dyDescent="0.25">
      <c r="B1049" s="42"/>
      <c r="R1049" s="43"/>
      <c r="S1049" s="43"/>
      <c r="T1049" s="43"/>
      <c r="AB1049" s="44"/>
      <c r="AD1049" s="43"/>
      <c r="AE1049" s="43"/>
      <c r="AF1049" s="43"/>
      <c r="AG1049" s="43"/>
      <c r="AI1049" s="44"/>
    </row>
    <row r="1050" spans="2:35" s="41" customFormat="1" ht="15" customHeight="1" x14ac:dyDescent="0.25">
      <c r="B1050" s="42"/>
      <c r="R1050" s="43"/>
      <c r="S1050" s="43"/>
      <c r="T1050" s="43"/>
      <c r="AB1050" s="44"/>
      <c r="AD1050" s="43"/>
      <c r="AE1050" s="43"/>
      <c r="AF1050" s="43"/>
      <c r="AG1050" s="43"/>
      <c r="AI1050" s="44"/>
    </row>
    <row r="1051" spans="2:35" s="41" customFormat="1" ht="15" customHeight="1" x14ac:dyDescent="0.25">
      <c r="B1051" s="42"/>
      <c r="R1051" s="43"/>
      <c r="S1051" s="43"/>
      <c r="T1051" s="43"/>
      <c r="AB1051" s="44"/>
      <c r="AD1051" s="43"/>
      <c r="AE1051" s="43"/>
      <c r="AF1051" s="43"/>
      <c r="AG1051" s="43"/>
      <c r="AI1051" s="44"/>
    </row>
    <row r="1052" spans="2:35" s="41" customFormat="1" ht="15" customHeight="1" x14ac:dyDescent="0.25">
      <c r="B1052" s="42"/>
      <c r="R1052" s="43"/>
      <c r="S1052" s="43"/>
      <c r="T1052" s="43"/>
      <c r="AB1052" s="44"/>
      <c r="AD1052" s="43"/>
      <c r="AE1052" s="43"/>
      <c r="AF1052" s="43"/>
      <c r="AG1052" s="43"/>
      <c r="AI1052" s="44"/>
    </row>
    <row r="1053" spans="2:35" s="41" customFormat="1" ht="15" customHeight="1" x14ac:dyDescent="0.25">
      <c r="B1053" s="42"/>
      <c r="R1053" s="43"/>
      <c r="S1053" s="43"/>
      <c r="T1053" s="43"/>
      <c r="AB1053" s="44"/>
      <c r="AD1053" s="43"/>
      <c r="AE1053" s="43"/>
      <c r="AF1053" s="43"/>
      <c r="AG1053" s="43"/>
      <c r="AI1053" s="44"/>
    </row>
    <row r="1054" spans="2:35" s="41" customFormat="1" ht="15" customHeight="1" x14ac:dyDescent="0.25">
      <c r="B1054" s="42"/>
      <c r="R1054" s="43"/>
      <c r="S1054" s="43"/>
      <c r="T1054" s="43"/>
      <c r="AB1054" s="44"/>
      <c r="AD1054" s="43"/>
      <c r="AE1054" s="43"/>
      <c r="AF1054" s="43"/>
      <c r="AG1054" s="43"/>
      <c r="AI1054" s="44"/>
    </row>
    <row r="1055" spans="2:35" s="41" customFormat="1" ht="15" customHeight="1" x14ac:dyDescent="0.25">
      <c r="B1055" s="42"/>
      <c r="R1055" s="43"/>
      <c r="S1055" s="43"/>
      <c r="T1055" s="43"/>
      <c r="AB1055" s="44"/>
      <c r="AD1055" s="43"/>
      <c r="AE1055" s="43"/>
      <c r="AF1055" s="43"/>
      <c r="AG1055" s="43"/>
      <c r="AI1055" s="44"/>
    </row>
    <row r="1056" spans="2:35" s="41" customFormat="1" ht="15" customHeight="1" x14ac:dyDescent="0.25">
      <c r="B1056" s="42"/>
      <c r="R1056" s="43"/>
      <c r="S1056" s="43"/>
      <c r="T1056" s="43"/>
      <c r="AB1056" s="44"/>
      <c r="AD1056" s="43"/>
      <c r="AE1056" s="43"/>
      <c r="AF1056" s="43"/>
      <c r="AG1056" s="43"/>
      <c r="AI1056" s="44"/>
    </row>
    <row r="1057" spans="2:35" s="41" customFormat="1" ht="15" customHeight="1" x14ac:dyDescent="0.25">
      <c r="B1057" s="42"/>
      <c r="R1057" s="43"/>
      <c r="S1057" s="43"/>
      <c r="T1057" s="43"/>
      <c r="AB1057" s="44"/>
      <c r="AD1057" s="43"/>
      <c r="AE1057" s="43"/>
      <c r="AF1057" s="43"/>
      <c r="AG1057" s="43"/>
      <c r="AI1057" s="44"/>
    </row>
    <row r="1058" spans="2:35" s="41" customFormat="1" ht="15" customHeight="1" x14ac:dyDescent="0.25">
      <c r="B1058" s="42"/>
      <c r="R1058" s="43"/>
      <c r="S1058" s="43"/>
      <c r="T1058" s="43"/>
      <c r="AB1058" s="44"/>
      <c r="AD1058" s="43"/>
      <c r="AE1058" s="43"/>
      <c r="AF1058" s="43"/>
      <c r="AG1058" s="43"/>
      <c r="AI1058" s="44"/>
    </row>
    <row r="1059" spans="2:35" s="41" customFormat="1" ht="15" customHeight="1" x14ac:dyDescent="0.25">
      <c r="B1059" s="42"/>
      <c r="R1059" s="43"/>
      <c r="S1059" s="43"/>
      <c r="T1059" s="43"/>
      <c r="AB1059" s="44"/>
      <c r="AD1059" s="43"/>
      <c r="AE1059" s="43"/>
      <c r="AF1059" s="43"/>
      <c r="AG1059" s="43"/>
      <c r="AI1059" s="44"/>
    </row>
    <row r="1060" spans="2:35" s="41" customFormat="1" ht="15" customHeight="1" x14ac:dyDescent="0.25">
      <c r="B1060" s="42"/>
      <c r="R1060" s="43"/>
      <c r="S1060" s="43"/>
      <c r="T1060" s="43"/>
      <c r="AB1060" s="44"/>
      <c r="AD1060" s="43"/>
      <c r="AE1060" s="43"/>
      <c r="AF1060" s="43"/>
      <c r="AG1060" s="43"/>
      <c r="AI1060" s="44"/>
    </row>
    <row r="1061" spans="2:35" s="41" customFormat="1" ht="15" customHeight="1" x14ac:dyDescent="0.25">
      <c r="B1061" s="42"/>
      <c r="R1061" s="43"/>
      <c r="S1061" s="43"/>
      <c r="T1061" s="43"/>
      <c r="AB1061" s="44"/>
      <c r="AD1061" s="43"/>
      <c r="AE1061" s="43"/>
      <c r="AF1061" s="43"/>
      <c r="AG1061" s="43"/>
      <c r="AI1061" s="44"/>
    </row>
    <row r="1062" spans="2:35" s="41" customFormat="1" ht="15" customHeight="1" x14ac:dyDescent="0.25">
      <c r="B1062" s="42"/>
      <c r="R1062" s="43"/>
      <c r="S1062" s="43"/>
      <c r="T1062" s="43"/>
      <c r="AB1062" s="44"/>
      <c r="AD1062" s="43"/>
      <c r="AE1062" s="43"/>
      <c r="AF1062" s="43"/>
      <c r="AG1062" s="43"/>
      <c r="AI1062" s="44"/>
    </row>
    <row r="1063" spans="2:35" s="41" customFormat="1" ht="15" customHeight="1" x14ac:dyDescent="0.25">
      <c r="B1063" s="42"/>
      <c r="R1063" s="43"/>
      <c r="S1063" s="43"/>
      <c r="T1063" s="43"/>
      <c r="AB1063" s="44"/>
      <c r="AD1063" s="43"/>
      <c r="AE1063" s="43"/>
      <c r="AF1063" s="43"/>
      <c r="AG1063" s="43"/>
      <c r="AI1063" s="44"/>
    </row>
    <row r="1064" spans="2:35" s="41" customFormat="1" ht="15" customHeight="1" x14ac:dyDescent="0.25">
      <c r="B1064" s="42"/>
      <c r="R1064" s="43"/>
      <c r="S1064" s="43"/>
      <c r="T1064" s="43"/>
      <c r="AB1064" s="44"/>
      <c r="AD1064" s="43"/>
      <c r="AE1064" s="43"/>
      <c r="AF1064" s="43"/>
      <c r="AG1064" s="43"/>
      <c r="AI1064" s="44"/>
    </row>
    <row r="1065" spans="2:35" s="41" customFormat="1" ht="15" customHeight="1" x14ac:dyDescent="0.25">
      <c r="B1065" s="42"/>
      <c r="R1065" s="43"/>
      <c r="S1065" s="43"/>
      <c r="T1065" s="43"/>
      <c r="AB1065" s="44"/>
      <c r="AD1065" s="43"/>
      <c r="AE1065" s="43"/>
      <c r="AF1065" s="43"/>
      <c r="AG1065" s="43"/>
      <c r="AI1065" s="44"/>
    </row>
    <row r="1066" spans="2:35" s="41" customFormat="1" ht="15" customHeight="1" x14ac:dyDescent="0.25">
      <c r="B1066" s="42"/>
      <c r="R1066" s="43"/>
      <c r="S1066" s="43"/>
      <c r="T1066" s="43"/>
      <c r="AB1066" s="44"/>
      <c r="AD1066" s="43"/>
      <c r="AE1066" s="43"/>
      <c r="AF1066" s="43"/>
      <c r="AG1066" s="43"/>
      <c r="AI1066" s="44"/>
    </row>
    <row r="1067" spans="2:35" s="41" customFormat="1" ht="15" customHeight="1" x14ac:dyDescent="0.25">
      <c r="B1067" s="42"/>
      <c r="R1067" s="43"/>
      <c r="S1067" s="43"/>
      <c r="T1067" s="43"/>
      <c r="AB1067" s="44"/>
      <c r="AD1067" s="43"/>
      <c r="AE1067" s="43"/>
      <c r="AF1067" s="43"/>
      <c r="AG1067" s="43"/>
      <c r="AI1067" s="44"/>
    </row>
    <row r="1068" spans="2:35" s="41" customFormat="1" ht="15" customHeight="1" x14ac:dyDescent="0.25">
      <c r="B1068" s="42"/>
      <c r="R1068" s="43"/>
      <c r="S1068" s="43"/>
      <c r="T1068" s="43"/>
      <c r="AB1068" s="44"/>
      <c r="AD1068" s="43"/>
      <c r="AE1068" s="43"/>
      <c r="AF1068" s="43"/>
      <c r="AG1068" s="43"/>
      <c r="AI1068" s="44"/>
    </row>
    <row r="1069" spans="2:35" s="41" customFormat="1" ht="15" customHeight="1" x14ac:dyDescent="0.25">
      <c r="B1069" s="42"/>
      <c r="R1069" s="43"/>
      <c r="S1069" s="43"/>
      <c r="T1069" s="43"/>
      <c r="AB1069" s="44"/>
      <c r="AD1069" s="43"/>
      <c r="AE1069" s="43"/>
      <c r="AF1069" s="43"/>
      <c r="AG1069" s="43"/>
      <c r="AI1069" s="44"/>
    </row>
    <row r="1070" spans="2:35" s="41" customFormat="1" ht="15" customHeight="1" x14ac:dyDescent="0.25">
      <c r="B1070" s="42"/>
      <c r="R1070" s="43"/>
      <c r="S1070" s="43"/>
      <c r="T1070" s="43"/>
      <c r="AB1070" s="44"/>
      <c r="AD1070" s="43"/>
      <c r="AE1070" s="43"/>
      <c r="AF1070" s="43"/>
      <c r="AG1070" s="43"/>
      <c r="AI1070" s="44"/>
    </row>
    <row r="1071" spans="2:35" s="41" customFormat="1" ht="15" customHeight="1" x14ac:dyDescent="0.25">
      <c r="B1071" s="42"/>
      <c r="R1071" s="43"/>
      <c r="S1071" s="43"/>
      <c r="T1071" s="43"/>
      <c r="AB1071" s="44"/>
      <c r="AD1071" s="43"/>
      <c r="AE1071" s="43"/>
      <c r="AF1071" s="43"/>
      <c r="AG1071" s="43"/>
      <c r="AI1071" s="44"/>
    </row>
    <row r="1072" spans="2:35" s="41" customFormat="1" ht="15" customHeight="1" x14ac:dyDescent="0.25">
      <c r="B1072" s="42"/>
      <c r="R1072" s="43"/>
      <c r="S1072" s="43"/>
      <c r="T1072" s="43"/>
      <c r="AB1072" s="44"/>
      <c r="AD1072" s="43"/>
      <c r="AE1072" s="43"/>
      <c r="AF1072" s="43"/>
      <c r="AG1072" s="43"/>
      <c r="AI1072" s="44"/>
    </row>
    <row r="1073" spans="2:35" s="41" customFormat="1" ht="15" customHeight="1" x14ac:dyDescent="0.25">
      <c r="B1073" s="42"/>
      <c r="R1073" s="43"/>
      <c r="S1073" s="43"/>
      <c r="T1073" s="43"/>
      <c r="AB1073" s="44"/>
      <c r="AD1073" s="43"/>
      <c r="AE1073" s="43"/>
      <c r="AF1073" s="43"/>
      <c r="AG1073" s="43"/>
      <c r="AI1073" s="44"/>
    </row>
    <row r="1074" spans="2:35" s="41" customFormat="1" ht="15" customHeight="1" x14ac:dyDescent="0.25">
      <c r="B1074" s="42"/>
      <c r="R1074" s="43"/>
      <c r="S1074" s="43"/>
      <c r="T1074" s="43"/>
      <c r="AB1074" s="44"/>
      <c r="AD1074" s="43"/>
      <c r="AE1074" s="43"/>
      <c r="AF1074" s="43"/>
      <c r="AG1074" s="43"/>
      <c r="AI1074" s="44"/>
    </row>
    <row r="1075" spans="2:35" s="41" customFormat="1" ht="15" customHeight="1" x14ac:dyDescent="0.25">
      <c r="B1075" s="42"/>
      <c r="R1075" s="43"/>
      <c r="S1075" s="43"/>
      <c r="T1075" s="43"/>
      <c r="AB1075" s="44"/>
      <c r="AD1075" s="43"/>
      <c r="AE1075" s="43"/>
      <c r="AF1075" s="43"/>
      <c r="AG1075" s="43"/>
      <c r="AI1075" s="44"/>
    </row>
    <row r="1076" spans="2:35" s="41" customFormat="1" ht="15" customHeight="1" x14ac:dyDescent="0.25">
      <c r="B1076" s="42"/>
      <c r="R1076" s="43"/>
      <c r="S1076" s="43"/>
      <c r="T1076" s="43"/>
      <c r="AB1076" s="44"/>
      <c r="AD1076" s="43"/>
      <c r="AE1076" s="43"/>
      <c r="AF1076" s="43"/>
      <c r="AG1076" s="43"/>
      <c r="AI1076" s="44"/>
    </row>
    <row r="1077" spans="2:35" s="41" customFormat="1" ht="15" customHeight="1" x14ac:dyDescent="0.25">
      <c r="B1077" s="42"/>
      <c r="R1077" s="43"/>
      <c r="S1077" s="43"/>
      <c r="T1077" s="43"/>
      <c r="AB1077" s="44"/>
      <c r="AD1077" s="43"/>
      <c r="AE1077" s="43"/>
      <c r="AF1077" s="43"/>
      <c r="AG1077" s="43"/>
      <c r="AI1077" s="44"/>
    </row>
    <row r="1078" spans="2:35" s="41" customFormat="1" ht="15" customHeight="1" x14ac:dyDescent="0.25">
      <c r="B1078" s="42"/>
      <c r="R1078" s="43"/>
      <c r="S1078" s="43"/>
      <c r="T1078" s="43"/>
      <c r="AB1078" s="44"/>
      <c r="AD1078" s="43"/>
      <c r="AE1078" s="43"/>
      <c r="AF1078" s="43"/>
      <c r="AG1078" s="43"/>
      <c r="AI1078" s="44"/>
    </row>
    <row r="1079" spans="2:35" s="41" customFormat="1" ht="15" customHeight="1" x14ac:dyDescent="0.25">
      <c r="B1079" s="42"/>
      <c r="R1079" s="43"/>
      <c r="S1079" s="43"/>
      <c r="T1079" s="43"/>
      <c r="AB1079" s="44"/>
      <c r="AD1079" s="43"/>
      <c r="AE1079" s="43"/>
      <c r="AF1079" s="43"/>
      <c r="AG1079" s="43"/>
      <c r="AI1079" s="44"/>
    </row>
    <row r="1080" spans="2:35" s="41" customFormat="1" ht="15" customHeight="1" x14ac:dyDescent="0.25">
      <c r="B1080" s="42"/>
      <c r="R1080" s="43"/>
      <c r="S1080" s="43"/>
      <c r="T1080" s="43"/>
      <c r="AB1080" s="44"/>
      <c r="AD1080" s="43"/>
      <c r="AE1080" s="43"/>
      <c r="AF1080" s="43"/>
      <c r="AG1080" s="43"/>
      <c r="AI1080" s="44"/>
    </row>
    <row r="1081" spans="2:35" s="41" customFormat="1" ht="15" customHeight="1" x14ac:dyDescent="0.25">
      <c r="B1081" s="42"/>
      <c r="R1081" s="43"/>
      <c r="S1081" s="43"/>
      <c r="T1081" s="43"/>
      <c r="AB1081" s="44"/>
      <c r="AD1081" s="43"/>
      <c r="AE1081" s="43"/>
      <c r="AF1081" s="43"/>
      <c r="AG1081" s="43"/>
      <c r="AI1081" s="44"/>
    </row>
    <row r="1082" spans="2:35" s="41" customFormat="1" ht="15" customHeight="1" x14ac:dyDescent="0.25">
      <c r="B1082" s="42"/>
      <c r="R1082" s="43"/>
      <c r="S1082" s="43"/>
      <c r="T1082" s="43"/>
      <c r="AB1082" s="44"/>
      <c r="AD1082" s="43"/>
      <c r="AE1082" s="43"/>
      <c r="AF1082" s="43"/>
      <c r="AG1082" s="43"/>
      <c r="AI1082" s="44"/>
    </row>
    <row r="1083" spans="2:35" s="41" customFormat="1" ht="15" customHeight="1" x14ac:dyDescent="0.25">
      <c r="B1083" s="42"/>
      <c r="R1083" s="43"/>
      <c r="S1083" s="43"/>
      <c r="T1083" s="43"/>
      <c r="AB1083" s="44"/>
      <c r="AD1083" s="43"/>
      <c r="AE1083" s="43"/>
      <c r="AF1083" s="43"/>
      <c r="AG1083" s="43"/>
      <c r="AI1083" s="44"/>
    </row>
    <row r="1084" spans="2:35" s="41" customFormat="1" ht="15" customHeight="1" x14ac:dyDescent="0.25">
      <c r="B1084" s="42"/>
      <c r="R1084" s="43"/>
      <c r="S1084" s="43"/>
      <c r="T1084" s="43"/>
      <c r="AB1084" s="44"/>
      <c r="AD1084" s="43"/>
      <c r="AE1084" s="43"/>
      <c r="AF1084" s="43"/>
      <c r="AG1084" s="43"/>
      <c r="AI1084" s="44"/>
    </row>
    <row r="1085" spans="2:35" s="41" customFormat="1" ht="15" customHeight="1" x14ac:dyDescent="0.25">
      <c r="B1085" s="42"/>
      <c r="R1085" s="43"/>
      <c r="S1085" s="43"/>
      <c r="T1085" s="43"/>
      <c r="AB1085" s="44"/>
      <c r="AD1085" s="43"/>
      <c r="AE1085" s="43"/>
      <c r="AF1085" s="43"/>
      <c r="AG1085" s="43"/>
      <c r="AI1085" s="44"/>
    </row>
    <row r="1086" spans="2:35" s="41" customFormat="1" ht="15" customHeight="1" x14ac:dyDescent="0.25">
      <c r="B1086" s="42"/>
      <c r="R1086" s="43"/>
      <c r="S1086" s="43"/>
      <c r="T1086" s="43"/>
      <c r="AB1086" s="44"/>
      <c r="AD1086" s="43"/>
      <c r="AE1086" s="43"/>
      <c r="AF1086" s="43"/>
      <c r="AG1086" s="43"/>
      <c r="AI1086" s="44"/>
    </row>
    <row r="1087" spans="2:35" s="41" customFormat="1" ht="15" customHeight="1" x14ac:dyDescent="0.25">
      <c r="B1087" s="42"/>
      <c r="R1087" s="43"/>
      <c r="S1087" s="43"/>
      <c r="T1087" s="43"/>
      <c r="AB1087" s="44"/>
      <c r="AD1087" s="43"/>
      <c r="AE1087" s="43"/>
      <c r="AF1087" s="43"/>
      <c r="AG1087" s="43"/>
      <c r="AI1087" s="44"/>
    </row>
    <row r="1088" spans="2:35" s="41" customFormat="1" ht="15" customHeight="1" x14ac:dyDescent="0.25">
      <c r="B1088" s="42"/>
      <c r="R1088" s="43"/>
      <c r="S1088" s="43"/>
      <c r="T1088" s="43"/>
      <c r="AB1088" s="44"/>
      <c r="AD1088" s="43"/>
      <c r="AE1088" s="43"/>
      <c r="AF1088" s="43"/>
      <c r="AG1088" s="43"/>
      <c r="AI1088" s="44"/>
    </row>
    <row r="1089" spans="2:35" s="41" customFormat="1" ht="15" customHeight="1" x14ac:dyDescent="0.25">
      <c r="B1089" s="42"/>
      <c r="R1089" s="43"/>
      <c r="S1089" s="43"/>
      <c r="T1089" s="43"/>
      <c r="AB1089" s="44"/>
      <c r="AD1089" s="43"/>
      <c r="AE1089" s="43"/>
      <c r="AF1089" s="43"/>
      <c r="AG1089" s="43"/>
      <c r="AI1089" s="44"/>
    </row>
    <row r="1090" spans="2:35" s="41" customFormat="1" ht="15" customHeight="1" x14ac:dyDescent="0.25">
      <c r="B1090" s="42"/>
      <c r="R1090" s="43"/>
      <c r="S1090" s="43"/>
      <c r="T1090" s="43"/>
      <c r="AB1090" s="44"/>
      <c r="AD1090" s="43"/>
      <c r="AE1090" s="43"/>
      <c r="AF1090" s="43"/>
      <c r="AG1090" s="43"/>
      <c r="AI1090" s="44"/>
    </row>
    <row r="1091" spans="2:35" s="41" customFormat="1" ht="15" customHeight="1" x14ac:dyDescent="0.25">
      <c r="B1091" s="42"/>
      <c r="R1091" s="43"/>
      <c r="S1091" s="43"/>
      <c r="T1091" s="43"/>
      <c r="AB1091" s="44"/>
      <c r="AD1091" s="43"/>
      <c r="AE1091" s="43"/>
      <c r="AF1091" s="43"/>
      <c r="AG1091" s="43"/>
      <c r="AI1091" s="44"/>
    </row>
    <row r="1092" spans="2:35" s="41" customFormat="1" ht="15" customHeight="1" x14ac:dyDescent="0.25">
      <c r="B1092" s="42"/>
      <c r="R1092" s="43"/>
      <c r="S1092" s="43"/>
      <c r="T1092" s="43"/>
      <c r="AB1092" s="44"/>
      <c r="AD1092" s="43"/>
      <c r="AE1092" s="43"/>
      <c r="AF1092" s="43"/>
      <c r="AG1092" s="43"/>
      <c r="AI1092" s="44"/>
    </row>
    <row r="1093" spans="2:35" s="41" customFormat="1" ht="15" customHeight="1" x14ac:dyDescent="0.25">
      <c r="B1093" s="42"/>
      <c r="R1093" s="43"/>
      <c r="S1093" s="43"/>
      <c r="T1093" s="43"/>
      <c r="AB1093" s="44"/>
      <c r="AD1093" s="43"/>
      <c r="AE1093" s="43"/>
      <c r="AF1093" s="43"/>
      <c r="AG1093" s="43"/>
      <c r="AI1093" s="44"/>
    </row>
    <row r="1094" spans="2:35" s="41" customFormat="1" ht="15" customHeight="1" x14ac:dyDescent="0.25">
      <c r="B1094" s="42"/>
      <c r="R1094" s="43"/>
      <c r="S1094" s="43"/>
      <c r="T1094" s="43"/>
      <c r="AB1094" s="44"/>
      <c r="AD1094" s="43"/>
      <c r="AE1094" s="43"/>
      <c r="AF1094" s="43"/>
      <c r="AG1094" s="43"/>
      <c r="AI1094" s="44"/>
    </row>
    <row r="1095" spans="2:35" s="41" customFormat="1" ht="15" customHeight="1" x14ac:dyDescent="0.25">
      <c r="B1095" s="42"/>
      <c r="R1095" s="43"/>
      <c r="S1095" s="43"/>
      <c r="T1095" s="43"/>
      <c r="AB1095" s="44"/>
      <c r="AD1095" s="43"/>
      <c r="AE1095" s="43"/>
      <c r="AF1095" s="43"/>
      <c r="AG1095" s="43"/>
      <c r="AI1095" s="44"/>
    </row>
    <row r="1096" spans="2:35" s="41" customFormat="1" ht="15" customHeight="1" x14ac:dyDescent="0.25">
      <c r="B1096" s="42"/>
      <c r="R1096" s="43"/>
      <c r="S1096" s="43"/>
      <c r="T1096" s="43"/>
      <c r="AB1096" s="44"/>
      <c r="AD1096" s="43"/>
      <c r="AE1096" s="43"/>
      <c r="AF1096" s="43"/>
      <c r="AG1096" s="43"/>
      <c r="AI1096" s="44"/>
    </row>
    <row r="1097" spans="2:35" s="41" customFormat="1" ht="15" customHeight="1" x14ac:dyDescent="0.25">
      <c r="B1097" s="42"/>
      <c r="R1097" s="43"/>
      <c r="S1097" s="43"/>
      <c r="T1097" s="43"/>
      <c r="AB1097" s="44"/>
      <c r="AD1097" s="43"/>
      <c r="AE1097" s="43"/>
      <c r="AF1097" s="43"/>
      <c r="AG1097" s="43"/>
      <c r="AI1097" s="44"/>
    </row>
    <row r="1098" spans="2:35" s="41" customFormat="1" ht="15" customHeight="1" x14ac:dyDescent="0.25">
      <c r="B1098" s="42"/>
      <c r="R1098" s="43"/>
      <c r="S1098" s="43"/>
      <c r="T1098" s="43"/>
      <c r="AB1098" s="44"/>
      <c r="AD1098" s="43"/>
      <c r="AE1098" s="43"/>
      <c r="AF1098" s="43"/>
      <c r="AG1098" s="43"/>
      <c r="AI1098" s="44"/>
    </row>
    <row r="1099" spans="2:35" s="41" customFormat="1" ht="15" customHeight="1" x14ac:dyDescent="0.25">
      <c r="B1099" s="42"/>
      <c r="R1099" s="43"/>
      <c r="S1099" s="43"/>
      <c r="T1099" s="43"/>
      <c r="AB1099" s="44"/>
      <c r="AD1099" s="43"/>
      <c r="AE1099" s="43"/>
      <c r="AF1099" s="43"/>
      <c r="AG1099" s="43"/>
      <c r="AI1099" s="44"/>
    </row>
    <row r="1100" spans="2:35" s="41" customFormat="1" ht="15" customHeight="1" x14ac:dyDescent="0.25">
      <c r="B1100" s="42"/>
      <c r="R1100" s="43"/>
      <c r="S1100" s="43"/>
      <c r="T1100" s="43"/>
      <c r="AB1100" s="44"/>
      <c r="AD1100" s="43"/>
      <c r="AE1100" s="43"/>
      <c r="AF1100" s="43"/>
      <c r="AG1100" s="43"/>
      <c r="AI1100" s="44"/>
    </row>
    <row r="1101" spans="2:35" s="41" customFormat="1" ht="15" customHeight="1" x14ac:dyDescent="0.25">
      <c r="B1101" s="42"/>
      <c r="R1101" s="43"/>
      <c r="S1101" s="43"/>
      <c r="T1101" s="43"/>
      <c r="AB1101" s="44"/>
      <c r="AD1101" s="43"/>
      <c r="AE1101" s="43"/>
      <c r="AF1101" s="43"/>
      <c r="AG1101" s="43"/>
      <c r="AI1101" s="44"/>
    </row>
    <row r="1102" spans="2:35" s="41" customFormat="1" ht="15" customHeight="1" x14ac:dyDescent="0.25">
      <c r="B1102" s="42"/>
      <c r="R1102" s="43"/>
      <c r="S1102" s="43"/>
      <c r="T1102" s="43"/>
      <c r="AB1102" s="44"/>
      <c r="AD1102" s="43"/>
      <c r="AE1102" s="43"/>
      <c r="AF1102" s="43"/>
      <c r="AG1102" s="43"/>
      <c r="AI1102" s="44"/>
    </row>
    <row r="1103" spans="2:35" s="41" customFormat="1" ht="15" customHeight="1" x14ac:dyDescent="0.25">
      <c r="B1103" s="42"/>
      <c r="R1103" s="43"/>
      <c r="S1103" s="43"/>
      <c r="T1103" s="43"/>
      <c r="AB1103" s="44"/>
      <c r="AD1103" s="43"/>
      <c r="AE1103" s="43"/>
      <c r="AF1103" s="43"/>
      <c r="AG1103" s="43"/>
      <c r="AI1103" s="44"/>
    </row>
    <row r="1104" spans="2:35" s="41" customFormat="1" ht="15" customHeight="1" x14ac:dyDescent="0.25">
      <c r="B1104" s="42"/>
      <c r="R1104" s="43"/>
      <c r="S1104" s="43"/>
      <c r="T1104" s="43"/>
      <c r="AB1104" s="44"/>
      <c r="AD1104" s="43"/>
      <c r="AE1104" s="43"/>
      <c r="AF1104" s="43"/>
      <c r="AG1104" s="43"/>
      <c r="AI1104" s="44"/>
    </row>
    <row r="1105" spans="2:35" s="41" customFormat="1" ht="15" customHeight="1" x14ac:dyDescent="0.25">
      <c r="B1105" s="42"/>
      <c r="R1105" s="43"/>
      <c r="S1105" s="43"/>
      <c r="T1105" s="43"/>
      <c r="AB1105" s="44"/>
      <c r="AD1105" s="43"/>
      <c r="AE1105" s="43"/>
      <c r="AF1105" s="43"/>
      <c r="AG1105" s="43"/>
      <c r="AI1105" s="44"/>
    </row>
    <row r="1106" spans="2:35" s="41" customFormat="1" ht="15" customHeight="1" x14ac:dyDescent="0.25">
      <c r="B1106" s="42"/>
      <c r="R1106" s="43"/>
      <c r="S1106" s="43"/>
      <c r="T1106" s="43"/>
      <c r="AB1106" s="44"/>
      <c r="AD1106" s="43"/>
      <c r="AE1106" s="43"/>
      <c r="AF1106" s="43"/>
      <c r="AG1106" s="43"/>
      <c r="AI1106" s="44"/>
    </row>
    <row r="1107" spans="2:35" s="41" customFormat="1" ht="15" customHeight="1" x14ac:dyDescent="0.25">
      <c r="B1107" s="42"/>
      <c r="R1107" s="43"/>
      <c r="S1107" s="43"/>
      <c r="T1107" s="43"/>
      <c r="AB1107" s="44"/>
      <c r="AD1107" s="43"/>
      <c r="AE1107" s="43"/>
      <c r="AF1107" s="43"/>
      <c r="AG1107" s="43"/>
      <c r="AI1107" s="44"/>
    </row>
    <row r="1108" spans="2:35" s="41" customFormat="1" ht="15" customHeight="1" x14ac:dyDescent="0.25">
      <c r="B1108" s="42"/>
      <c r="R1108" s="43"/>
      <c r="S1108" s="43"/>
      <c r="T1108" s="43"/>
      <c r="AB1108" s="44"/>
      <c r="AD1108" s="43"/>
      <c r="AE1108" s="43"/>
      <c r="AF1108" s="43"/>
      <c r="AG1108" s="43"/>
      <c r="AI1108" s="44"/>
    </row>
    <row r="1109" spans="2:35" s="41" customFormat="1" ht="15" customHeight="1" x14ac:dyDescent="0.25">
      <c r="B1109" s="42"/>
      <c r="R1109" s="43"/>
      <c r="S1109" s="43"/>
      <c r="T1109" s="43"/>
      <c r="AB1109" s="44"/>
      <c r="AD1109" s="43"/>
      <c r="AE1109" s="43"/>
      <c r="AF1109" s="43"/>
      <c r="AG1109" s="43"/>
      <c r="AI1109" s="44"/>
    </row>
    <row r="1110" spans="2:35" s="41" customFormat="1" ht="15" customHeight="1" x14ac:dyDescent="0.25">
      <c r="B1110" s="42"/>
      <c r="R1110" s="43"/>
      <c r="S1110" s="43"/>
      <c r="T1110" s="43"/>
      <c r="AB1110" s="44"/>
      <c r="AD1110" s="43"/>
      <c r="AE1110" s="43"/>
      <c r="AF1110" s="43"/>
      <c r="AG1110" s="43"/>
      <c r="AI1110" s="44"/>
    </row>
    <row r="1111" spans="2:35" s="41" customFormat="1" ht="15" customHeight="1" x14ac:dyDescent="0.25">
      <c r="B1111" s="42"/>
      <c r="R1111" s="43"/>
      <c r="S1111" s="43"/>
      <c r="T1111" s="43"/>
      <c r="AB1111" s="44"/>
      <c r="AD1111" s="43"/>
      <c r="AE1111" s="43"/>
      <c r="AF1111" s="43"/>
      <c r="AG1111" s="43"/>
      <c r="AI1111" s="44"/>
    </row>
    <row r="1112" spans="2:35" s="41" customFormat="1" ht="15" customHeight="1" x14ac:dyDescent="0.25">
      <c r="B1112" s="42"/>
      <c r="R1112" s="43"/>
      <c r="S1112" s="43"/>
      <c r="T1112" s="43"/>
      <c r="AB1112" s="44"/>
      <c r="AD1112" s="43"/>
      <c r="AE1112" s="43"/>
      <c r="AF1112" s="43"/>
      <c r="AG1112" s="43"/>
      <c r="AI1112" s="44"/>
    </row>
    <row r="1113" spans="2:35" s="41" customFormat="1" ht="15" customHeight="1" x14ac:dyDescent="0.25">
      <c r="B1113" s="42"/>
      <c r="R1113" s="43"/>
      <c r="S1113" s="43"/>
      <c r="T1113" s="43"/>
      <c r="AB1113" s="44"/>
      <c r="AD1113" s="43"/>
      <c r="AE1113" s="43"/>
      <c r="AF1113" s="43"/>
      <c r="AG1113" s="43"/>
      <c r="AI1113" s="44"/>
    </row>
    <row r="1114" spans="2:35" s="41" customFormat="1" ht="15" customHeight="1" x14ac:dyDescent="0.25">
      <c r="B1114" s="42"/>
      <c r="R1114" s="43"/>
      <c r="S1114" s="43"/>
      <c r="T1114" s="43"/>
      <c r="AB1114" s="44"/>
      <c r="AD1114" s="43"/>
      <c r="AE1114" s="43"/>
      <c r="AF1114" s="43"/>
      <c r="AG1114" s="43"/>
      <c r="AI1114" s="44"/>
    </row>
    <row r="1115" spans="2:35" s="41" customFormat="1" ht="15" customHeight="1" x14ac:dyDescent="0.25">
      <c r="B1115" s="42"/>
      <c r="R1115" s="43"/>
      <c r="S1115" s="43"/>
      <c r="T1115" s="43"/>
      <c r="AB1115" s="44"/>
      <c r="AD1115" s="43"/>
      <c r="AE1115" s="43"/>
      <c r="AF1115" s="43"/>
      <c r="AG1115" s="43"/>
      <c r="AI1115" s="44"/>
    </row>
    <row r="1116" spans="2:35" s="41" customFormat="1" ht="15" customHeight="1" x14ac:dyDescent="0.25">
      <c r="B1116" s="42"/>
      <c r="R1116" s="43"/>
      <c r="S1116" s="43"/>
      <c r="T1116" s="43"/>
      <c r="AB1116" s="44"/>
      <c r="AD1116" s="43"/>
      <c r="AE1116" s="43"/>
      <c r="AF1116" s="43"/>
      <c r="AG1116" s="43"/>
      <c r="AI1116" s="44"/>
    </row>
    <row r="1117" spans="2:35" s="41" customFormat="1" ht="15" customHeight="1" x14ac:dyDescent="0.25">
      <c r="B1117" s="42"/>
      <c r="R1117" s="43"/>
      <c r="S1117" s="43"/>
      <c r="T1117" s="43"/>
      <c r="AB1117" s="44"/>
      <c r="AD1117" s="43"/>
      <c r="AE1117" s="43"/>
      <c r="AF1117" s="43"/>
      <c r="AG1117" s="43"/>
      <c r="AI1117" s="44"/>
    </row>
    <row r="1118" spans="2:35" s="41" customFormat="1" ht="15" customHeight="1" x14ac:dyDescent="0.25">
      <c r="B1118" s="42"/>
      <c r="R1118" s="43"/>
      <c r="S1118" s="43"/>
      <c r="T1118" s="43"/>
      <c r="AB1118" s="44"/>
      <c r="AD1118" s="43"/>
      <c r="AE1118" s="43"/>
      <c r="AF1118" s="43"/>
      <c r="AG1118" s="43"/>
      <c r="AI1118" s="44"/>
    </row>
    <row r="1119" spans="2:35" s="41" customFormat="1" ht="15" customHeight="1" x14ac:dyDescent="0.25">
      <c r="B1119" s="42"/>
      <c r="R1119" s="43"/>
      <c r="S1119" s="43"/>
      <c r="T1119" s="43"/>
      <c r="AB1119" s="44"/>
      <c r="AD1119" s="43"/>
      <c r="AE1119" s="43"/>
      <c r="AF1119" s="43"/>
      <c r="AG1119" s="43"/>
      <c r="AI1119" s="44"/>
    </row>
    <row r="1120" spans="2:35" s="41" customFormat="1" ht="15" customHeight="1" x14ac:dyDescent="0.25">
      <c r="B1120" s="42"/>
      <c r="R1120" s="43"/>
      <c r="S1120" s="43"/>
      <c r="T1120" s="43"/>
      <c r="AB1120" s="44"/>
      <c r="AD1120" s="43"/>
      <c r="AE1120" s="43"/>
      <c r="AF1120" s="43"/>
      <c r="AG1120" s="43"/>
      <c r="AI1120" s="44"/>
    </row>
    <row r="1121" spans="2:35" s="41" customFormat="1" ht="15" customHeight="1" x14ac:dyDescent="0.25">
      <c r="B1121" s="42"/>
      <c r="R1121" s="43"/>
      <c r="S1121" s="43"/>
      <c r="T1121" s="43"/>
      <c r="AB1121" s="44"/>
      <c r="AD1121" s="43"/>
      <c r="AE1121" s="43"/>
      <c r="AF1121" s="43"/>
      <c r="AG1121" s="43"/>
      <c r="AI1121" s="44"/>
    </row>
    <row r="1122" spans="2:35" s="41" customFormat="1" ht="15" customHeight="1" x14ac:dyDescent="0.25">
      <c r="B1122" s="42"/>
      <c r="R1122" s="43"/>
      <c r="S1122" s="43"/>
      <c r="T1122" s="43"/>
      <c r="AB1122" s="44"/>
      <c r="AD1122" s="43"/>
      <c r="AE1122" s="43"/>
      <c r="AF1122" s="43"/>
      <c r="AG1122" s="43"/>
      <c r="AI1122" s="44"/>
    </row>
    <row r="1123" spans="2:35" s="41" customFormat="1" ht="15" customHeight="1" x14ac:dyDescent="0.25">
      <c r="B1123" s="42"/>
      <c r="R1123" s="43"/>
      <c r="S1123" s="43"/>
      <c r="T1123" s="43"/>
      <c r="AB1123" s="44"/>
      <c r="AD1123" s="43"/>
      <c r="AE1123" s="43"/>
      <c r="AF1123" s="43"/>
      <c r="AG1123" s="43"/>
      <c r="AI1123" s="44"/>
    </row>
    <row r="1124" spans="2:35" s="41" customFormat="1" ht="15" customHeight="1" x14ac:dyDescent="0.25">
      <c r="B1124" s="42"/>
      <c r="R1124" s="43"/>
      <c r="S1124" s="43"/>
      <c r="T1124" s="43"/>
      <c r="AB1124" s="44"/>
      <c r="AD1124" s="43"/>
      <c r="AE1124" s="43"/>
      <c r="AF1124" s="43"/>
      <c r="AG1124" s="43"/>
      <c r="AI1124" s="44"/>
    </row>
    <row r="1125" spans="2:35" s="41" customFormat="1" ht="15" customHeight="1" x14ac:dyDescent="0.25">
      <c r="B1125" s="42"/>
      <c r="R1125" s="43"/>
      <c r="S1125" s="43"/>
      <c r="T1125" s="43"/>
      <c r="AB1125" s="44"/>
      <c r="AD1125" s="43"/>
      <c r="AE1125" s="43"/>
      <c r="AF1125" s="43"/>
      <c r="AG1125" s="43"/>
      <c r="AI1125" s="44"/>
    </row>
    <row r="1126" spans="2:35" s="41" customFormat="1" ht="15" customHeight="1" x14ac:dyDescent="0.25">
      <c r="B1126" s="42"/>
      <c r="R1126" s="43"/>
      <c r="S1126" s="43"/>
      <c r="T1126" s="43"/>
      <c r="AB1126" s="44"/>
      <c r="AD1126" s="43"/>
      <c r="AE1126" s="43"/>
      <c r="AF1126" s="43"/>
      <c r="AG1126" s="43"/>
      <c r="AI1126" s="44"/>
    </row>
    <row r="1127" spans="2:35" s="41" customFormat="1" ht="15" customHeight="1" x14ac:dyDescent="0.25">
      <c r="B1127" s="42"/>
      <c r="R1127" s="43"/>
      <c r="S1127" s="43"/>
      <c r="T1127" s="43"/>
      <c r="AB1127" s="44"/>
      <c r="AD1127" s="43"/>
      <c r="AE1127" s="43"/>
      <c r="AF1127" s="43"/>
      <c r="AG1127" s="43"/>
      <c r="AI1127" s="44"/>
    </row>
    <row r="1128" spans="2:35" s="41" customFormat="1" ht="15" customHeight="1" x14ac:dyDescent="0.25">
      <c r="B1128" s="42"/>
      <c r="R1128" s="43"/>
      <c r="S1128" s="43"/>
      <c r="T1128" s="43"/>
      <c r="AB1128" s="44"/>
      <c r="AD1128" s="43"/>
      <c r="AE1128" s="43"/>
      <c r="AF1128" s="43"/>
      <c r="AG1128" s="43"/>
      <c r="AI1128" s="44"/>
    </row>
    <row r="1129" spans="2:35" s="41" customFormat="1" ht="15" customHeight="1" x14ac:dyDescent="0.25">
      <c r="B1129" s="42"/>
      <c r="R1129" s="43"/>
      <c r="S1129" s="43"/>
      <c r="T1129" s="43"/>
      <c r="AB1129" s="44"/>
      <c r="AD1129" s="43"/>
      <c r="AE1129" s="43"/>
      <c r="AF1129" s="43"/>
      <c r="AG1129" s="43"/>
      <c r="AI1129" s="44"/>
    </row>
    <row r="1130" spans="2:35" s="41" customFormat="1" ht="15" customHeight="1" x14ac:dyDescent="0.25">
      <c r="B1130" s="42"/>
      <c r="R1130" s="43"/>
      <c r="S1130" s="43"/>
      <c r="T1130" s="43"/>
      <c r="AB1130" s="44"/>
      <c r="AD1130" s="43"/>
      <c r="AE1130" s="43"/>
      <c r="AF1130" s="43"/>
      <c r="AG1130" s="43"/>
      <c r="AI1130" s="44"/>
    </row>
    <row r="1131" spans="2:35" s="41" customFormat="1" ht="15" customHeight="1" x14ac:dyDescent="0.25">
      <c r="B1131" s="42"/>
      <c r="R1131" s="43"/>
      <c r="S1131" s="43"/>
      <c r="T1131" s="43"/>
      <c r="AB1131" s="44"/>
      <c r="AD1131" s="43"/>
      <c r="AE1131" s="43"/>
      <c r="AF1131" s="43"/>
      <c r="AG1131" s="43"/>
      <c r="AI1131" s="44"/>
    </row>
    <row r="1132" spans="2:35" s="41" customFormat="1" ht="15" customHeight="1" x14ac:dyDescent="0.25">
      <c r="B1132" s="42"/>
      <c r="R1132" s="43"/>
      <c r="S1132" s="43"/>
      <c r="T1132" s="43"/>
      <c r="AB1132" s="44"/>
      <c r="AD1132" s="43"/>
      <c r="AE1132" s="43"/>
      <c r="AF1132" s="43"/>
      <c r="AG1132" s="43"/>
      <c r="AI1132" s="44"/>
    </row>
    <row r="1133" spans="2:35" s="41" customFormat="1" ht="15" customHeight="1" x14ac:dyDescent="0.25">
      <c r="B1133" s="42"/>
      <c r="R1133" s="43"/>
      <c r="S1133" s="43"/>
      <c r="T1133" s="43"/>
      <c r="AB1133" s="44"/>
      <c r="AD1133" s="43"/>
      <c r="AE1133" s="43"/>
      <c r="AF1133" s="43"/>
      <c r="AG1133" s="43"/>
      <c r="AI1133" s="44"/>
    </row>
    <row r="1134" spans="2:35" s="41" customFormat="1" ht="15" customHeight="1" x14ac:dyDescent="0.25">
      <c r="B1134" s="42"/>
      <c r="R1134" s="43"/>
      <c r="S1134" s="43"/>
      <c r="T1134" s="43"/>
      <c r="AB1134" s="44"/>
      <c r="AD1134" s="43"/>
      <c r="AE1134" s="43"/>
      <c r="AF1134" s="43"/>
      <c r="AG1134" s="43"/>
      <c r="AI1134" s="44"/>
    </row>
    <row r="1135" spans="2:35" s="41" customFormat="1" ht="15" customHeight="1" x14ac:dyDescent="0.25">
      <c r="B1135" s="42"/>
      <c r="R1135" s="43"/>
      <c r="S1135" s="43"/>
      <c r="T1135" s="43"/>
      <c r="AB1135" s="44"/>
      <c r="AD1135" s="43"/>
      <c r="AE1135" s="43"/>
      <c r="AF1135" s="43"/>
      <c r="AG1135" s="43"/>
      <c r="AI1135" s="44"/>
    </row>
    <row r="1136" spans="2:35" s="41" customFormat="1" ht="15" customHeight="1" x14ac:dyDescent="0.25">
      <c r="B1136" s="42"/>
      <c r="R1136" s="43"/>
      <c r="S1136" s="43"/>
      <c r="T1136" s="43"/>
      <c r="AB1136" s="44"/>
      <c r="AD1136" s="43"/>
      <c r="AE1136" s="43"/>
      <c r="AF1136" s="43"/>
      <c r="AG1136" s="43"/>
      <c r="AI1136" s="44"/>
    </row>
    <row r="1137" spans="2:35" s="41" customFormat="1" ht="15" customHeight="1" x14ac:dyDescent="0.25">
      <c r="B1137" s="42"/>
      <c r="R1137" s="43"/>
      <c r="S1137" s="43"/>
      <c r="T1137" s="43"/>
      <c r="AB1137" s="44"/>
      <c r="AD1137" s="43"/>
      <c r="AE1137" s="43"/>
      <c r="AF1137" s="43"/>
      <c r="AG1137" s="43"/>
      <c r="AI1137" s="44"/>
    </row>
    <row r="1138" spans="2:35" s="41" customFormat="1" ht="15" customHeight="1" x14ac:dyDescent="0.25">
      <c r="B1138" s="42"/>
      <c r="R1138" s="43"/>
      <c r="S1138" s="43"/>
      <c r="T1138" s="43"/>
      <c r="AB1138" s="44"/>
      <c r="AD1138" s="43"/>
      <c r="AE1138" s="43"/>
      <c r="AF1138" s="43"/>
      <c r="AG1138" s="43"/>
      <c r="AI1138" s="44"/>
    </row>
    <row r="1139" spans="2:35" s="41" customFormat="1" ht="15" customHeight="1" x14ac:dyDescent="0.25">
      <c r="B1139" s="42"/>
      <c r="R1139" s="43"/>
      <c r="S1139" s="43"/>
      <c r="T1139" s="43"/>
      <c r="AB1139" s="44"/>
      <c r="AD1139" s="43"/>
      <c r="AE1139" s="43"/>
      <c r="AF1139" s="43"/>
      <c r="AG1139" s="43"/>
      <c r="AI1139" s="44"/>
    </row>
    <row r="1140" spans="2:35" s="41" customFormat="1" ht="15" customHeight="1" x14ac:dyDescent="0.25">
      <c r="B1140" s="42"/>
      <c r="R1140" s="43"/>
      <c r="S1140" s="43"/>
      <c r="T1140" s="43"/>
      <c r="AB1140" s="44"/>
      <c r="AD1140" s="43"/>
      <c r="AE1140" s="43"/>
      <c r="AF1140" s="43"/>
      <c r="AG1140" s="43"/>
      <c r="AI1140" s="44"/>
    </row>
    <row r="1141" spans="2:35" s="41" customFormat="1" ht="15" customHeight="1" x14ac:dyDescent="0.25">
      <c r="B1141" s="42"/>
      <c r="R1141" s="43"/>
      <c r="S1141" s="43"/>
      <c r="T1141" s="43"/>
      <c r="AB1141" s="44"/>
      <c r="AD1141" s="43"/>
      <c r="AE1141" s="43"/>
      <c r="AF1141" s="43"/>
      <c r="AG1141" s="43"/>
      <c r="AI1141" s="44"/>
    </row>
    <row r="1142" spans="2:35" s="41" customFormat="1" ht="15" customHeight="1" x14ac:dyDescent="0.25">
      <c r="B1142" s="42"/>
      <c r="R1142" s="43"/>
      <c r="S1142" s="43"/>
      <c r="T1142" s="43"/>
      <c r="AB1142" s="44"/>
      <c r="AD1142" s="43"/>
      <c r="AE1142" s="43"/>
      <c r="AF1142" s="43"/>
      <c r="AG1142" s="43"/>
      <c r="AI1142" s="44"/>
    </row>
  </sheetData>
  <sheetProtection algorithmName="SHA-512" hashValue="A764i/tS9F1X8dwWHoYeuriaoJRiaLmyF73enTgTEOsW7P7pVI/3WiIEJAy0A35uKaihObGz+1SR3d4vXpAWTw==" saltValue="APgLzwVfILLR88/al1MM5A==" spinCount="100000" sheet="1" objects="1" scenarios="1" selectLockedCells="1"/>
  <dataConsolidate/>
  <mergeCells count="532">
    <mergeCell ref="Q267:Q270"/>
    <mergeCell ref="Q295:Q298"/>
    <mergeCell ref="Q323:Q326"/>
    <mergeCell ref="Q351:Q354"/>
    <mergeCell ref="Q379:Q382"/>
    <mergeCell ref="Q407:Q410"/>
    <mergeCell ref="Q435:Q438"/>
    <mergeCell ref="Q133:Q136"/>
    <mergeCell ref="Q71:Q74"/>
    <mergeCell ref="Q43:Q46"/>
    <mergeCell ref="Q99:Q102"/>
    <mergeCell ref="Q127:Q130"/>
    <mergeCell ref="Q155:Q158"/>
    <mergeCell ref="Q183:Q186"/>
    <mergeCell ref="Q211:Q214"/>
    <mergeCell ref="Q239:Q242"/>
    <mergeCell ref="B19:F19"/>
    <mergeCell ref="H19:J19"/>
    <mergeCell ref="L15:P19"/>
    <mergeCell ref="D186:P186"/>
    <mergeCell ref="D187:P187"/>
    <mergeCell ref="D188:P188"/>
    <mergeCell ref="D211:P211"/>
    <mergeCell ref="D212:P212"/>
    <mergeCell ref="D213:P213"/>
    <mergeCell ref="D199:H199"/>
    <mergeCell ref="J199:L199"/>
    <mergeCell ref="N199:P199"/>
    <mergeCell ref="D201:H201"/>
    <mergeCell ref="J201:L201"/>
    <mergeCell ref="N201:P201"/>
    <mergeCell ref="N204:P204"/>
    <mergeCell ref="D194:P194"/>
    <mergeCell ref="D440:P440"/>
    <mergeCell ref="D459:P459"/>
    <mergeCell ref="D460:P460"/>
    <mergeCell ref="D461:P461"/>
    <mergeCell ref="D462:P462"/>
    <mergeCell ref="D463:P463"/>
    <mergeCell ref="D353:P353"/>
    <mergeCell ref="D354:P354"/>
    <mergeCell ref="D355:P355"/>
    <mergeCell ref="D356:P356"/>
    <mergeCell ref="D379:P379"/>
    <mergeCell ref="D380:P380"/>
    <mergeCell ref="D381:P381"/>
    <mergeCell ref="D382:P382"/>
    <mergeCell ref="D383:P383"/>
    <mergeCell ref="D362:P362"/>
    <mergeCell ref="D357:P358"/>
    <mergeCell ref="D365:H365"/>
    <mergeCell ref="J367:L367"/>
    <mergeCell ref="N367:P367"/>
    <mergeCell ref="B359:P359"/>
    <mergeCell ref="D361:P361"/>
    <mergeCell ref="D363:P363"/>
    <mergeCell ref="D367:H367"/>
    <mergeCell ref="D464:P464"/>
    <mergeCell ref="L455:P456"/>
    <mergeCell ref="B457:F457"/>
    <mergeCell ref="H457:J457"/>
    <mergeCell ref="D417:P417"/>
    <mergeCell ref="D419:P419"/>
    <mergeCell ref="D421:H421"/>
    <mergeCell ref="D423:H423"/>
    <mergeCell ref="J423:L423"/>
    <mergeCell ref="N423:P423"/>
    <mergeCell ref="B426:P426"/>
    <mergeCell ref="D438:P438"/>
    <mergeCell ref="D439:P439"/>
    <mergeCell ref="D435:P435"/>
    <mergeCell ref="D436:P436"/>
    <mergeCell ref="D437:P437"/>
    <mergeCell ref="N431:P431"/>
    <mergeCell ref="B433:L433"/>
    <mergeCell ref="N433:P433"/>
    <mergeCell ref="D425:H425"/>
    <mergeCell ref="J425:L425"/>
    <mergeCell ref="N425:P425"/>
    <mergeCell ref="N427:P427"/>
    <mergeCell ref="B427:L427"/>
    <mergeCell ref="N369:P369"/>
    <mergeCell ref="B371:L371"/>
    <mergeCell ref="N371:P371"/>
    <mergeCell ref="B373:L373"/>
    <mergeCell ref="N373:P373"/>
    <mergeCell ref="D369:H369"/>
    <mergeCell ref="N321:P321"/>
    <mergeCell ref="B303:P303"/>
    <mergeCell ref="J341:L341"/>
    <mergeCell ref="N313:P313"/>
    <mergeCell ref="D313:H313"/>
    <mergeCell ref="J313:L313"/>
    <mergeCell ref="B317:L317"/>
    <mergeCell ref="N317:P317"/>
    <mergeCell ref="B319:L319"/>
    <mergeCell ref="N319:P319"/>
    <mergeCell ref="B321:L321"/>
    <mergeCell ref="N311:P311"/>
    <mergeCell ref="D307:P307"/>
    <mergeCell ref="D309:H309"/>
    <mergeCell ref="D323:P323"/>
    <mergeCell ref="D324:P324"/>
    <mergeCell ref="D325:P325"/>
    <mergeCell ref="D326:P326"/>
    <mergeCell ref="D351:P351"/>
    <mergeCell ref="D352:P352"/>
    <mergeCell ref="D334:P334"/>
    <mergeCell ref="D333:P333"/>
    <mergeCell ref="D335:P335"/>
    <mergeCell ref="D337:H337"/>
    <mergeCell ref="B343:L343"/>
    <mergeCell ref="N343:P343"/>
    <mergeCell ref="B345:L345"/>
    <mergeCell ref="N345:P345"/>
    <mergeCell ref="B347:L347"/>
    <mergeCell ref="N347:P347"/>
    <mergeCell ref="B349:L349"/>
    <mergeCell ref="N349:P349"/>
    <mergeCell ref="B352:B356"/>
    <mergeCell ref="B342:P342"/>
    <mergeCell ref="N291:P291"/>
    <mergeCell ref="B293:L293"/>
    <mergeCell ref="N293:P293"/>
    <mergeCell ref="B296:B300"/>
    <mergeCell ref="D300:P300"/>
    <mergeCell ref="B324:B328"/>
    <mergeCell ref="B331:P331"/>
    <mergeCell ref="N316:P316"/>
    <mergeCell ref="D305:P305"/>
    <mergeCell ref="D306:P306"/>
    <mergeCell ref="D298:P298"/>
    <mergeCell ref="D299:P299"/>
    <mergeCell ref="D311:H311"/>
    <mergeCell ref="N315:P315"/>
    <mergeCell ref="D327:P327"/>
    <mergeCell ref="D328:P328"/>
    <mergeCell ref="J311:L311"/>
    <mergeCell ref="B314:P314"/>
    <mergeCell ref="B316:J316"/>
    <mergeCell ref="D189:P190"/>
    <mergeCell ref="D193:P193"/>
    <mergeCell ref="D195:P195"/>
    <mergeCell ref="D197:H197"/>
    <mergeCell ref="D183:P183"/>
    <mergeCell ref="D166:P166"/>
    <mergeCell ref="N153:P153"/>
    <mergeCell ref="B163:P163"/>
    <mergeCell ref="D161:P162"/>
    <mergeCell ref="D167:P167"/>
    <mergeCell ref="D169:H169"/>
    <mergeCell ref="D171:H171"/>
    <mergeCell ref="J171:L171"/>
    <mergeCell ref="B156:B160"/>
    <mergeCell ref="B153:L153"/>
    <mergeCell ref="D157:P157"/>
    <mergeCell ref="D158:P158"/>
    <mergeCell ref="D159:P159"/>
    <mergeCell ref="D160:P160"/>
    <mergeCell ref="N179:P179"/>
    <mergeCell ref="B177:L177"/>
    <mergeCell ref="N177:P177"/>
    <mergeCell ref="B181:L181"/>
    <mergeCell ref="N171:P171"/>
    <mergeCell ref="D8:I8"/>
    <mergeCell ref="N344:P344"/>
    <mergeCell ref="N372:P372"/>
    <mergeCell ref="N400:P400"/>
    <mergeCell ref="N428:P428"/>
    <mergeCell ref="J30:L30"/>
    <mergeCell ref="J58:L58"/>
    <mergeCell ref="J86:L86"/>
    <mergeCell ref="J114:L114"/>
    <mergeCell ref="J142:L142"/>
    <mergeCell ref="J170:L170"/>
    <mergeCell ref="J198:L198"/>
    <mergeCell ref="J226:L226"/>
    <mergeCell ref="J254:L254"/>
    <mergeCell ref="J282:L282"/>
    <mergeCell ref="J310:L310"/>
    <mergeCell ref="J338:L338"/>
    <mergeCell ref="J366:L366"/>
    <mergeCell ref="J394:L394"/>
    <mergeCell ref="J422:L422"/>
    <mergeCell ref="D82:P82"/>
    <mergeCell ref="D110:P110"/>
    <mergeCell ref="D130:P130"/>
    <mergeCell ref="D131:P131"/>
    <mergeCell ref="D127:P127"/>
    <mergeCell ref="D128:P128"/>
    <mergeCell ref="D129:P129"/>
    <mergeCell ref="N145:P145"/>
    <mergeCell ref="B146:P146"/>
    <mergeCell ref="D77:P78"/>
    <mergeCell ref="D105:P106"/>
    <mergeCell ref="D133:P134"/>
    <mergeCell ref="D132:P132"/>
    <mergeCell ref="D138:P138"/>
    <mergeCell ref="B128:B132"/>
    <mergeCell ref="B135:P135"/>
    <mergeCell ref="D137:P137"/>
    <mergeCell ref="D139:P139"/>
    <mergeCell ref="N120:P120"/>
    <mergeCell ref="D113:H113"/>
    <mergeCell ref="D115:H115"/>
    <mergeCell ref="B95:L95"/>
    <mergeCell ref="B100:B104"/>
    <mergeCell ref="N95:P95"/>
    <mergeCell ref="B97:L97"/>
    <mergeCell ref="N97:P97"/>
    <mergeCell ref="N92:P92"/>
    <mergeCell ref="N91:P91"/>
    <mergeCell ref="D102:P102"/>
    <mergeCell ref="D103:P103"/>
    <mergeCell ref="D104:P104"/>
    <mergeCell ref="D242:P242"/>
    <mergeCell ref="N232:P232"/>
    <mergeCell ref="D222:P222"/>
    <mergeCell ref="D217:P218"/>
    <mergeCell ref="J227:L227"/>
    <mergeCell ref="N227:P227"/>
    <mergeCell ref="N229:P229"/>
    <mergeCell ref="B231:L231"/>
    <mergeCell ref="N231:P231"/>
    <mergeCell ref="B233:L233"/>
    <mergeCell ref="B237:L237"/>
    <mergeCell ref="N237:P237"/>
    <mergeCell ref="N175:P175"/>
    <mergeCell ref="D173:H173"/>
    <mergeCell ref="J173:L173"/>
    <mergeCell ref="N173:P173"/>
    <mergeCell ref="N176:P176"/>
    <mergeCell ref="D165:P165"/>
    <mergeCell ref="B230:P230"/>
    <mergeCell ref="N233:P233"/>
    <mergeCell ref="B235:L235"/>
    <mergeCell ref="B1:Q1"/>
    <mergeCell ref="B44:B48"/>
    <mergeCell ref="B212:B216"/>
    <mergeCell ref="B205:L205"/>
    <mergeCell ref="N205:P205"/>
    <mergeCell ref="B207:L207"/>
    <mergeCell ref="N207:P207"/>
    <mergeCell ref="B209:L209"/>
    <mergeCell ref="N209:P209"/>
    <mergeCell ref="B203:L203"/>
    <mergeCell ref="N203:P203"/>
    <mergeCell ref="B79:P79"/>
    <mergeCell ref="D81:P81"/>
    <mergeCell ref="B107:P107"/>
    <mergeCell ref="D109:P109"/>
    <mergeCell ref="B90:P90"/>
    <mergeCell ref="N87:P87"/>
    <mergeCell ref="J89:L89"/>
    <mergeCell ref="N89:P89"/>
    <mergeCell ref="B179:L179"/>
    <mergeCell ref="N59:P59"/>
    <mergeCell ref="N61:P61"/>
    <mergeCell ref="D61:H61"/>
    <mergeCell ref="D111:P111"/>
    <mergeCell ref="B408:B412"/>
    <mergeCell ref="B399:L399"/>
    <mergeCell ref="N399:P399"/>
    <mergeCell ref="B401:L401"/>
    <mergeCell ref="N401:P401"/>
    <mergeCell ref="B403:L403"/>
    <mergeCell ref="N403:P403"/>
    <mergeCell ref="D385:P386"/>
    <mergeCell ref="D395:H395"/>
    <mergeCell ref="J395:L395"/>
    <mergeCell ref="N395:P395"/>
    <mergeCell ref="J397:L397"/>
    <mergeCell ref="N397:P397"/>
    <mergeCell ref="D407:P407"/>
    <mergeCell ref="D408:P408"/>
    <mergeCell ref="D409:P409"/>
    <mergeCell ref="D410:P410"/>
    <mergeCell ref="D411:P411"/>
    <mergeCell ref="D412:P412"/>
    <mergeCell ref="B398:P398"/>
    <mergeCell ref="J369:L369"/>
    <mergeCell ref="B370:P370"/>
    <mergeCell ref="J339:L339"/>
    <mergeCell ref="D341:H341"/>
    <mergeCell ref="B405:L405"/>
    <mergeCell ref="N405:P405"/>
    <mergeCell ref="D329:P330"/>
    <mergeCell ref="D397:H397"/>
    <mergeCell ref="D389:P389"/>
    <mergeCell ref="D393:H393"/>
    <mergeCell ref="B387:P387"/>
    <mergeCell ref="D391:P391"/>
    <mergeCell ref="B375:L375"/>
    <mergeCell ref="N375:P375"/>
    <mergeCell ref="B377:L377"/>
    <mergeCell ref="N377:P377"/>
    <mergeCell ref="B380:B384"/>
    <mergeCell ref="D384:P384"/>
    <mergeCell ref="B344:J344"/>
    <mergeCell ref="B372:J372"/>
    <mergeCell ref="B400:J400"/>
    <mergeCell ref="N339:P339"/>
    <mergeCell ref="N341:P341"/>
    <mergeCell ref="D339:H339"/>
    <mergeCell ref="A478:Q488"/>
    <mergeCell ref="B184:B188"/>
    <mergeCell ref="B191:P191"/>
    <mergeCell ref="N181:P181"/>
    <mergeCell ref="B175:L175"/>
    <mergeCell ref="B415:P415"/>
    <mergeCell ref="B436:B440"/>
    <mergeCell ref="B429:L429"/>
    <mergeCell ref="N429:P429"/>
    <mergeCell ref="D413:P414"/>
    <mergeCell ref="D441:P442"/>
    <mergeCell ref="B466:P466"/>
    <mergeCell ref="B431:L431"/>
    <mergeCell ref="D229:H229"/>
    <mergeCell ref="J229:L229"/>
    <mergeCell ref="D214:P214"/>
    <mergeCell ref="D390:P390"/>
    <mergeCell ref="D418:P418"/>
    <mergeCell ref="D184:P184"/>
    <mergeCell ref="D185:P185"/>
    <mergeCell ref="D272:P272"/>
    <mergeCell ref="D295:P295"/>
    <mergeCell ref="D296:P296"/>
    <mergeCell ref="B288:J288"/>
    <mergeCell ref="N260:P260"/>
    <mergeCell ref="N265:P265"/>
    <mergeCell ref="B268:B272"/>
    <mergeCell ref="B259:L259"/>
    <mergeCell ref="D253:H253"/>
    <mergeCell ref="D255:H255"/>
    <mergeCell ref="J255:L255"/>
    <mergeCell ref="N255:P255"/>
    <mergeCell ref="D257:H257"/>
    <mergeCell ref="N257:P257"/>
    <mergeCell ref="B265:L265"/>
    <mergeCell ref="B258:P258"/>
    <mergeCell ref="D54:P54"/>
    <mergeCell ref="N64:P64"/>
    <mergeCell ref="D268:P268"/>
    <mergeCell ref="D269:P269"/>
    <mergeCell ref="D270:P270"/>
    <mergeCell ref="D271:P271"/>
    <mergeCell ref="J257:L257"/>
    <mergeCell ref="D273:P274"/>
    <mergeCell ref="B275:P275"/>
    <mergeCell ref="D249:P249"/>
    <mergeCell ref="D251:P251"/>
    <mergeCell ref="B240:B244"/>
    <mergeCell ref="D243:P243"/>
    <mergeCell ref="D244:P244"/>
    <mergeCell ref="D250:P250"/>
    <mergeCell ref="D245:P246"/>
    <mergeCell ref="D223:P223"/>
    <mergeCell ref="D225:H225"/>
    <mergeCell ref="D227:H227"/>
    <mergeCell ref="D215:P215"/>
    <mergeCell ref="D216:P216"/>
    <mergeCell ref="D239:P239"/>
    <mergeCell ref="D240:P240"/>
    <mergeCell ref="D241:P241"/>
    <mergeCell ref="B63:L63"/>
    <mergeCell ref="N63:P63"/>
    <mergeCell ref="B65:L65"/>
    <mergeCell ref="N65:P65"/>
    <mergeCell ref="B67:L67"/>
    <mergeCell ref="N67:P67"/>
    <mergeCell ref="B69:L69"/>
    <mergeCell ref="N69:P69"/>
    <mergeCell ref="D71:P71"/>
    <mergeCell ref="D72:P72"/>
    <mergeCell ref="D73:P73"/>
    <mergeCell ref="D74:P74"/>
    <mergeCell ref="D75:P75"/>
    <mergeCell ref="D76:P76"/>
    <mergeCell ref="D99:P99"/>
    <mergeCell ref="D100:P100"/>
    <mergeCell ref="D101:P101"/>
    <mergeCell ref="D83:P83"/>
    <mergeCell ref="D85:H85"/>
    <mergeCell ref="D87:H87"/>
    <mergeCell ref="J87:L87"/>
    <mergeCell ref="B91:L91"/>
    <mergeCell ref="B93:L93"/>
    <mergeCell ref="D89:H89"/>
    <mergeCell ref="N148:P148"/>
    <mergeCell ref="D155:P155"/>
    <mergeCell ref="D156:P156"/>
    <mergeCell ref="B247:P247"/>
    <mergeCell ref="D490:F490"/>
    <mergeCell ref="N151:P151"/>
    <mergeCell ref="N125:P125"/>
    <mergeCell ref="B125:L125"/>
    <mergeCell ref="N121:P121"/>
    <mergeCell ref="N123:P123"/>
    <mergeCell ref="B121:L121"/>
    <mergeCell ref="B123:L123"/>
    <mergeCell ref="D145:H145"/>
    <mergeCell ref="J145:L145"/>
    <mergeCell ref="J143:L143"/>
    <mergeCell ref="N143:P143"/>
    <mergeCell ref="B219:P219"/>
    <mergeCell ref="D221:P221"/>
    <mergeCell ref="N147:P147"/>
    <mergeCell ref="B149:L149"/>
    <mergeCell ref="N149:P149"/>
    <mergeCell ref="B151:L151"/>
    <mergeCell ref="D141:H141"/>
    <mergeCell ref="D278:P278"/>
    <mergeCell ref="B3:P3"/>
    <mergeCell ref="J33:L33"/>
    <mergeCell ref="N33:P33"/>
    <mergeCell ref="B35:L35"/>
    <mergeCell ref="N35:P35"/>
    <mergeCell ref="B37:L37"/>
    <mergeCell ref="N37:P37"/>
    <mergeCell ref="B62:P62"/>
    <mergeCell ref="B41:L41"/>
    <mergeCell ref="N41:P41"/>
    <mergeCell ref="B15:F15"/>
    <mergeCell ref="H15:J15"/>
    <mergeCell ref="D5:P5"/>
    <mergeCell ref="B11:P11"/>
    <mergeCell ref="D7:I7"/>
    <mergeCell ref="B13:F13"/>
    <mergeCell ref="D9:J9"/>
    <mergeCell ref="N7:P7"/>
    <mergeCell ref="B39:L39"/>
    <mergeCell ref="N39:P39"/>
    <mergeCell ref="D57:H57"/>
    <mergeCell ref="D59:H59"/>
    <mergeCell ref="N9:P10"/>
    <mergeCell ref="B17:F17"/>
    <mergeCell ref="B261:L261"/>
    <mergeCell ref="N261:P261"/>
    <mergeCell ref="B263:L263"/>
    <mergeCell ref="B315:L315"/>
    <mergeCell ref="D277:P277"/>
    <mergeCell ref="D279:P279"/>
    <mergeCell ref="D281:H281"/>
    <mergeCell ref="D301:P302"/>
    <mergeCell ref="N263:P263"/>
    <mergeCell ref="D267:P267"/>
    <mergeCell ref="D285:H285"/>
    <mergeCell ref="J285:L285"/>
    <mergeCell ref="N285:P285"/>
    <mergeCell ref="B287:L287"/>
    <mergeCell ref="N287:P287"/>
    <mergeCell ref="B289:L289"/>
    <mergeCell ref="N289:P289"/>
    <mergeCell ref="N288:P288"/>
    <mergeCell ref="N283:P283"/>
    <mergeCell ref="J283:L283"/>
    <mergeCell ref="D283:H283"/>
    <mergeCell ref="B286:P286"/>
    <mergeCell ref="D297:P297"/>
    <mergeCell ref="B291:L291"/>
    <mergeCell ref="H17:J17"/>
    <mergeCell ref="D143:H143"/>
    <mergeCell ref="J59:L59"/>
    <mergeCell ref="J61:L61"/>
    <mergeCell ref="B51:P51"/>
    <mergeCell ref="B21:P21"/>
    <mergeCell ref="B23:P23"/>
    <mergeCell ref="D25:P25"/>
    <mergeCell ref="D27:P27"/>
    <mergeCell ref="D29:H29"/>
    <mergeCell ref="D31:H31"/>
    <mergeCell ref="J31:L31"/>
    <mergeCell ref="N31:P31"/>
    <mergeCell ref="B119:L119"/>
    <mergeCell ref="N119:P119"/>
    <mergeCell ref="D33:H33"/>
    <mergeCell ref="D44:P44"/>
    <mergeCell ref="D45:P45"/>
    <mergeCell ref="D46:P46"/>
    <mergeCell ref="D47:P47"/>
    <mergeCell ref="D48:P48"/>
    <mergeCell ref="N93:P93"/>
    <mergeCell ref="D53:P53"/>
    <mergeCell ref="D43:P43"/>
    <mergeCell ref="B147:L147"/>
    <mergeCell ref="D55:P55"/>
    <mergeCell ref="D49:P50"/>
    <mergeCell ref="N36:P36"/>
    <mergeCell ref="D26:P26"/>
    <mergeCell ref="B72:B76"/>
    <mergeCell ref="B460:B465"/>
    <mergeCell ref="D465:P465"/>
    <mergeCell ref="B443:P443"/>
    <mergeCell ref="B445:F445"/>
    <mergeCell ref="B447:F447"/>
    <mergeCell ref="H447:J447"/>
    <mergeCell ref="B449:F449"/>
    <mergeCell ref="H449:J449"/>
    <mergeCell ref="B451:F451"/>
    <mergeCell ref="H451:J451"/>
    <mergeCell ref="L451:P451"/>
    <mergeCell ref="B453:F453"/>
    <mergeCell ref="H453:J453"/>
    <mergeCell ref="L453:P453"/>
    <mergeCell ref="B455:F455"/>
    <mergeCell ref="H455:J455"/>
    <mergeCell ref="N235:P235"/>
    <mergeCell ref="N259:P259"/>
    <mergeCell ref="B2:P2"/>
    <mergeCell ref="L13:P13"/>
    <mergeCell ref="H13:J13"/>
    <mergeCell ref="H445:J445"/>
    <mergeCell ref="L445:P445"/>
    <mergeCell ref="B428:J428"/>
    <mergeCell ref="N447:P449"/>
    <mergeCell ref="B36:J36"/>
    <mergeCell ref="B64:J64"/>
    <mergeCell ref="B92:J92"/>
    <mergeCell ref="B120:J120"/>
    <mergeCell ref="B148:J148"/>
    <mergeCell ref="B176:J176"/>
    <mergeCell ref="B204:J204"/>
    <mergeCell ref="B232:J232"/>
    <mergeCell ref="B260:J260"/>
    <mergeCell ref="B118:P118"/>
    <mergeCell ref="B174:P174"/>
    <mergeCell ref="B202:P202"/>
    <mergeCell ref="J115:L115"/>
    <mergeCell ref="N115:P115"/>
    <mergeCell ref="D117:H117"/>
    <mergeCell ref="J117:L117"/>
    <mergeCell ref="N117:P117"/>
  </mergeCells>
  <dataValidations xWindow="427" yWindow="498" count="22">
    <dataValidation type="list" showInputMessage="1" showErrorMessage="1" error="Please select from the drop-down menu." prompt="Please select ONLY 1 type from the drop-down menu." sqref="B61 B425 B397 B369 B341 B313 B285 B257 B229 B201 B173 B145 B117 B89 B33">
      <formula1>$B$491:$B$496</formula1>
    </dataValidation>
    <dataValidation allowBlank="1" showInputMessage="1" showErrorMessage="1" prompt="Enter your organization's name as it appears on your NIP application." sqref="D5:P5"/>
    <dataValidation allowBlank="1" showInputMessage="1" showErrorMessage="1" prompt="Enter the name of your organization's NIP representative." sqref="D9:J9"/>
    <dataValidation allowBlank="1" showInputMessage="1" showErrorMessage="1" prompt="Please enter a contact telephone number." sqref="N7:P7"/>
    <dataValidation type="whole" allowBlank="1" showInputMessage="1" showErrorMessage="1" prompt="You may process up to 15 donations using this form.  If you need to process additional donations, use a seperate form.  If you use a seperate form, you will need to issue one (1) certification fee check with each form." sqref="H445">
      <formula1>1</formula1>
      <formula2>15</formula2>
    </dataValidation>
    <dataValidation allowBlank="1" showInputMessage="1" showErrorMessage="1" prompt="Enter the total dollar amount of all donations being processed on this form." sqref="H15:J15 H447:J447 H17:J17 H19:J19"/>
    <dataValidation allowBlank="1" showInputMessage="1" showErrorMessage="1" prompt="Please issue ONLY 1 certification fee payment with each batch of donations that you submit.  _x000a__x000a_" sqref="H453:J453"/>
    <dataValidation allowBlank="1" showInputMessage="1" showErrorMessage="1" prompt="Enter the date the donation was made." sqref="D59 D87 D115 D143 D171 D199 D227 D255 D283 D311 D339 D31 D367 D395 D423"/>
    <dataValidation allowBlank="1" showInputMessage="1" showErrorMessage="1" prompt="Please enter any notes that may be helpful in processing this donation._x000a__x000a_FOR IN-KIND DONATIONS:  List the amount of &quot;In-kind services&quot; provided, the type of service provided, as well as the amount of cash contributed toward the total donation amount._x000a__x000a_" sqref="D99:D104 D71:D76 D43:D48 D127:D132 D155:D160 D183:D188 D211:D216 D239:D244 D267:D272 D295:D300 D323:D328 D351:D356 D379:D384 D407:D412 D435:D440 D459:D464"/>
    <dataValidation allowBlank="1" showInputMessage="1" showErrorMessage="1" prompt="Please enter the total amount donated." sqref="J61 J397 J89 J117 J145 J173 J201 J229 J257 J285 J313 J33 J341 J369 J425"/>
    <dataValidation type="list" showInputMessage="1" showErrorMessage="1" prompt="Please select from the dropdown menu ONLY." sqref="N65:P65 N429:P429 N401:P401 N373:P373 N345:P345 N317:P317 N289:P289 N261:P261 N233:P233 N205:P205 N177:P177 N149:P149 N121:P121 N93:P93 N37:P37">
      <formula1>$D$491:$D$493</formula1>
    </dataValidation>
    <dataValidation type="list" showInputMessage="1" showErrorMessage="1" error="Please make your selection using the dropdown menu." prompt="Please select YES or NO from the dropdown menu." sqref="N67:P67 N431:P431 N403:P403 N375:P375 N347:P347 N319:P319 N291:P291 N263:P263 N235:P235 N207:P207 N179:P179 N151:P151 N123:P123 N95:P95 N39:P39">
      <formula1>$H$491:$H$492</formula1>
    </dataValidation>
    <dataValidation type="list" showInputMessage="1" showErrorMessage="1" error="Please make your selection using the dropdown menu." prompt="Please make your selection using the dropdown menu." sqref="N69:P69 N433:P433 N405:P405 N377:P377 N349:P349 N321:P321 N293:P293 N265:P265 N237:P237 N209:P209 N181:P181 N153:P153 N125:P125 N97:P97 N41:P41">
      <formula1>$L$491:$L$492</formula1>
    </dataValidation>
    <dataValidation allowBlank="1" showInputMessage="1" showErrorMessage="1" prompt="Please enter the date of the donation using the following format.  Do not use periods!_x000a__x000a_ mm/dd/yyyy_x000a__x000a_This date should match the donation date you entered on the tax voucher." sqref="D425:H425"/>
    <dataValidation allowBlank="1" showInputMessage="1" showErrorMessage="1" prompt="Please enter the amount of NIP tax credit given to this donor for this donation." sqref="N63:P63 N119:P119 N147:P147 N175:P175 N203:P203 N231:P231 N259:P259 N287:P287 N315:P315 N343:P343 N371:P371 N35:P35 N399:P399 N427:P427 N91:P91"/>
    <dataValidation type="custom" errorStyle="warning" allowBlank="1" showInputMessage="1" showErrorMessage="1" error="This amount does not equal the calculated amount due._x000a__x000a_Please use the notes section to explain the difference." prompt="Your certification fee payment should be the same total as the &quot;amount of fees owed&quot; as calculated above._x000a__x000a_If these numbers are different, use the &quot;Notes&quot; section to explain." sqref="H455:J455">
      <formula1>H451</formula1>
    </dataValidation>
    <dataValidation allowBlank="1" showInputMessage="1" showErrorMessage="1" prompt="Please enter a contact email address." sqref="N9:P10"/>
    <dataValidation operator="greaterThan" allowBlank="1" showInputMessage="1" showErrorMessage="1" error="Please enter ONLY the numbers. DO NOT enter dashes, dots, or spaces." promptTitle="REMEMBER!" prompt="ENTER the dash._x000a_" sqref="D7:I7"/>
    <dataValidation allowBlank="1" showInputMessage="1" showErrorMessage="1" prompt="After you have entered all Donor Information, please scroll to the end of the form and enter your fee transaction information." sqref="D25:P25"/>
    <dataValidation allowBlank="1" showInputMessage="1" showErrorMessage="1" prompt="Please enter the date of the donation using the following format.  Do not use periods!_x000a__x000a_ mm/dd/yyyy_x000a__x000a_This date should match the donation date you entered on the tax voucher." sqref="D33:H33 D89:H89 D117:H117 D145:H145 D173:H173 D201:H201 D229:H229 D257:H257 D285:H285 D313:H313 D341:H341 D369:H369 D397:H397"/>
    <dataValidation allowBlank="1" showInputMessage="1" showErrorMessage="1" prompt="Please enter the date of the donation using the following format.  Do not use periods!_x000a__x000a_ mm/dd/yyyy_x000a__x000a_This date should match the donation date you entered on the tax voucher." sqref="D61:H61"/>
    <dataValidation allowBlank="1" showInputMessage="1" showErrorMessage="1" prompt="Please enter the date of the certification fee payment using the following format.  Do not use periods!_x000a__x000a_ mm/dd/yyyy_x000a__x000a_" sqref="H457:J457"/>
  </dataValidations>
  <printOptions headings="1" gridLines="1"/>
  <pageMargins left="0.7" right="0.7" top="0.75" bottom="0.75" header="0.3" footer="0.3"/>
  <pageSetup scale="22" fitToHeight="0" orientation="portrait" r:id="rId1"/>
  <rowBreaks count="8" manualBreakCount="8">
    <brk id="49" max="16383" man="1"/>
    <brk id="105" max="16383" man="1"/>
    <brk id="161" max="16383" man="1"/>
    <brk id="217" max="16383" man="1"/>
    <brk id="273" max="16383" man="1"/>
    <brk id="329" max="16383" man="1"/>
    <brk id="385" max="16383" man="1"/>
    <brk id="496" max="16383" man="1"/>
  </rowBreaks>
  <ignoredErrors>
    <ignoredError sqref="AC2:AC10 Y2:Z10 AC11:AC16 Y11:Z12 Y14:Z16 Y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Donor Table</vt:lpstr>
      <vt:lpstr>donations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Garner, Chris J</dc:creator>
  <cp:lastModifiedBy>WVOT</cp:lastModifiedBy>
  <cp:lastPrinted>2015-05-20T14:16:54Z</cp:lastPrinted>
  <dcterms:created xsi:type="dcterms:W3CDTF">2013-11-20T16:00:45Z</dcterms:created>
  <dcterms:modified xsi:type="dcterms:W3CDTF">2017-09-12T16:10:23Z</dcterms:modified>
</cp:coreProperties>
</file>