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G:\Shared drives\WV CAD Shared\Community Development\CAD Sustainability\NIP\2024\Webpage Info\"/>
    </mc:Choice>
  </mc:AlternateContent>
  <xr:revisionPtr revIDLastSave="0" documentId="8_{FD490FCF-EBAE-4968-B01A-4BC8691136F3}" xr6:coauthVersionLast="47" xr6:coauthVersionMax="47" xr10:uidLastSave="{00000000-0000-0000-0000-000000000000}"/>
  <workbookProtection workbookAlgorithmName="SHA-512" workbookHashValue="jSkzEg+cACGxFYbf/qdQGYeDNlE1sOgj101FjsgHmrATdeW/dAWiUydqJWw2vJmfpuBWFwI9nhz6SbXcWoLLTg==" workbookSaltValue="FFoVwVSjDjbvEmYr3ykYfw==" workbookSpinCount="100000" lockStructure="1"/>
  <bookViews>
    <workbookView xWindow="-23148" yWindow="-108" windowWidth="23256" windowHeight="12576" xr2:uid="{00000000-000D-0000-FFFF-FFFF00000000}"/>
  </bookViews>
  <sheets>
    <sheet name="Sheet1" sheetId="1" r:id="rId1"/>
  </sheets>
  <definedNames>
    <definedName name="_xlnm.Print_Area" localSheetId="0">Sheet1!$A$1:$Q$222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1" i="1" l="1"/>
  <c r="C198" i="1"/>
  <c r="C186" i="1"/>
  <c r="C176" i="1"/>
  <c r="C170" i="1"/>
  <c r="C158" i="1"/>
  <c r="C153" i="1"/>
  <c r="C148" i="1"/>
  <c r="C141" i="1"/>
  <c r="C132" i="1"/>
  <c r="C127" i="1"/>
  <c r="C122" i="1"/>
  <c r="C110" i="1"/>
  <c r="C101" i="1"/>
  <c r="C93" i="1"/>
  <c r="C86" i="1"/>
  <c r="C74" i="1"/>
  <c r="C67" i="1"/>
  <c r="C62" i="1"/>
  <c r="C57" i="1"/>
  <c r="C50" i="1"/>
  <c r="C43" i="1"/>
  <c r="C38" i="1"/>
  <c r="S172" i="1" l="1"/>
  <c r="R172" i="1"/>
  <c r="S64" i="1" l="1"/>
  <c r="R64" i="1"/>
  <c r="S124" i="1"/>
  <c r="R124" i="1"/>
  <c r="S200" i="1"/>
  <c r="R200" i="1"/>
  <c r="C204" i="1"/>
  <c r="T200" i="1"/>
  <c r="T172" i="1"/>
  <c r="T124" i="1"/>
  <c r="T64" i="1"/>
  <c r="C115" i="1"/>
  <c r="T45" i="1"/>
  <c r="S45" i="1"/>
  <c r="R45" i="1"/>
  <c r="R52" i="1"/>
  <c r="S52" i="1"/>
  <c r="T52" i="1"/>
  <c r="T40" i="1"/>
  <c r="S40" i="1"/>
  <c r="R40" i="1"/>
  <c r="B216" i="1" l="1"/>
  <c r="S178" i="1" l="1"/>
  <c r="R178" i="1"/>
  <c r="S155" i="1"/>
  <c r="R155" i="1"/>
  <c r="S150" i="1"/>
  <c r="R150" i="1"/>
  <c r="S129" i="1"/>
  <c r="R129" i="1"/>
  <c r="S117" i="1"/>
  <c r="R117" i="1"/>
  <c r="S88" i="1"/>
  <c r="R88" i="1"/>
  <c r="S83" i="1"/>
  <c r="R83" i="1"/>
  <c r="S112" i="1" l="1"/>
  <c r="R112" i="1"/>
  <c r="S103" i="1"/>
  <c r="R103" i="1"/>
  <c r="S59" i="1" l="1"/>
  <c r="R59" i="1"/>
  <c r="S188" i="1"/>
  <c r="R188" i="1"/>
  <c r="T188" i="1"/>
  <c r="T178" i="1"/>
  <c r="S160" i="1"/>
  <c r="R160" i="1"/>
  <c r="T160" i="1"/>
  <c r="T155" i="1"/>
  <c r="T150" i="1"/>
  <c r="S143" i="1"/>
  <c r="R143" i="1"/>
  <c r="T143" i="1"/>
  <c r="S134" i="1"/>
  <c r="R134" i="1"/>
  <c r="T134" i="1"/>
  <c r="T129" i="1"/>
  <c r="T117" i="1"/>
  <c r="T112" i="1"/>
  <c r="T103" i="1"/>
  <c r="S95" i="1"/>
  <c r="R95" i="1"/>
  <c r="T95" i="1"/>
  <c r="T88" i="1"/>
  <c r="T83" i="1"/>
  <c r="S76" i="1"/>
  <c r="R76" i="1"/>
  <c r="T76" i="1"/>
  <c r="S69" i="1"/>
  <c r="R69" i="1"/>
  <c r="T69" i="1"/>
  <c r="T59" i="1"/>
  <c r="T32" i="1"/>
  <c r="S32" i="1"/>
  <c r="R32" i="1"/>
  <c r="S201" i="1" l="1"/>
  <c r="P212" i="1" s="1"/>
  <c r="R201" i="1"/>
  <c r="P210" i="1" s="1"/>
  <c r="T201" i="1"/>
  <c r="P214" i="1" s="1"/>
</calcChain>
</file>

<file path=xl/sharedStrings.xml><?xml version="1.0" encoding="utf-8"?>
<sst xmlns="http://schemas.openxmlformats.org/spreadsheetml/2006/main" count="202" uniqueCount="125">
  <si>
    <t>Organization Information</t>
  </si>
  <si>
    <t>Name of Organization</t>
  </si>
  <si>
    <t>FEIN Number</t>
  </si>
  <si>
    <t>Phone Number</t>
  </si>
  <si>
    <t>Instructions</t>
  </si>
  <si>
    <t>https://wvcad.org/nip</t>
  </si>
  <si>
    <t>NIP - Workshop Review Questionnaire</t>
  </si>
  <si>
    <t>Contact Names</t>
  </si>
  <si>
    <t>First Name</t>
  </si>
  <si>
    <t>Last Name</t>
  </si>
  <si>
    <t>Enter the names of all who help in the completion of the review questionnaire</t>
  </si>
  <si>
    <t>Questions</t>
  </si>
  <si>
    <t>Answers</t>
  </si>
  <si>
    <t>A</t>
  </si>
  <si>
    <t>B</t>
  </si>
  <si>
    <t>C</t>
  </si>
  <si>
    <t>D</t>
  </si>
  <si>
    <t>Encourage WV citizens and businesses to donate to projects that support low income citizens.</t>
  </si>
  <si>
    <t>The purpose of the Neighborhood Investment Program legislation is to:</t>
  </si>
  <si>
    <t>Create local partnerships between non profits and businesses.</t>
  </si>
  <si>
    <t>True/ False Answers</t>
  </si>
  <si>
    <t xml:space="preserve">The minimum donation eligible to receive tax credit is: </t>
  </si>
  <si>
    <t>Donors have the option to use their tax credit over:</t>
  </si>
  <si>
    <t>All of the following are acceptable donations for NIP tax credit except:</t>
  </si>
  <si>
    <t>What will serve as "Proof" that your application was received?</t>
  </si>
  <si>
    <t>If incorrect documentation is submitted with your application, all of the following may occur except:</t>
  </si>
  <si>
    <t>Performance measurements are a critical part of your NIP application.  They should be concise, goal oriented, and reportable using only one number per measure.  Each of the following are examples of poorly written measurements except:</t>
  </si>
  <si>
    <t>How will I know if my organization received an award and how much that award is?</t>
  </si>
  <si>
    <t>Donations should be reported to WVCAD in a timely fashion.  When it is time to report donations, all of the following are steps in the process except:</t>
  </si>
  <si>
    <t>Use the ACH link to pay the fee calculated on the donation processing form.  The link is located below the "NIP Login" button on the NIP home page.  Remember to record your ACH transaction number before uploading the form.</t>
  </si>
  <si>
    <t>All of the above are steps to follow when reporting donations to WVCAD.</t>
  </si>
  <si>
    <t>Log on to your NIP account and complete the donation report remembering to upload the excel form to the report before submitting.</t>
  </si>
  <si>
    <t>Only full legal names should be used on official tax documents.</t>
  </si>
  <si>
    <t>Nicknames are acceptable because this is not an official form.</t>
  </si>
  <si>
    <t>A certified letter will be sent to your organization.</t>
  </si>
  <si>
    <t>NIP staff will verify all awards by telephone.</t>
  </si>
  <si>
    <t>All certified projects will receive an email notification of their award amount.</t>
  </si>
  <si>
    <t>A survey will be taken from all 100 of our participants.</t>
  </si>
  <si>
    <t>We will distribute 2,000 meals to the homeless in the Wheeling area.</t>
  </si>
  <si>
    <t>NIP tax credits will help our organization create a $50,000 endowment fund.</t>
  </si>
  <si>
    <t>90% of our clients will complete the program successfully.</t>
  </si>
  <si>
    <t>Request any amount because there are no penalties for unused credit.</t>
  </si>
  <si>
    <t>Only request an amount you are confident your organization can use.</t>
  </si>
  <si>
    <t>Everyone should request the maximum amount of $125,000.</t>
  </si>
  <si>
    <t>How much credit should my organization request?</t>
  </si>
  <si>
    <t>Only new organizations should click the "create new account" button.</t>
  </si>
  <si>
    <t>Applications may be submitted and accepted with incomplete documentation.</t>
  </si>
  <si>
    <t>Incomplete applications will not be accepted.</t>
  </si>
  <si>
    <t>Wait until the last minute to call the Secretary of State's office.</t>
  </si>
  <si>
    <t>Immediately verify you have an updated letter and take necessary action.</t>
  </si>
  <si>
    <t>A penalty of 3 points may be accessed to your application score.</t>
  </si>
  <si>
    <t>Your application will be rejected.</t>
  </si>
  <si>
    <t>NIP staff will notify you regarding the incorrect documentation.</t>
  </si>
  <si>
    <t>All applications will be accepted.</t>
  </si>
  <si>
    <t>Just trust that your application was received and it will all be ok.</t>
  </si>
  <si>
    <t>NIP staff will telephone you that your application was received.</t>
  </si>
  <si>
    <t>Only the "Application Received" email.</t>
  </si>
  <si>
    <t>Applications may be submitted late if you have permission.</t>
  </si>
  <si>
    <t>Applications are due by 5pm on June 30th each year.</t>
  </si>
  <si>
    <t>None of these donations are eligible for NIP tax credit.</t>
  </si>
  <si>
    <t>Third party donations such as Network for Good and Razoo.</t>
  </si>
  <si>
    <t>Cumulative donations where the total is $500 or greater.</t>
  </si>
  <si>
    <t>Payroll deductions.</t>
  </si>
  <si>
    <t>Multiple years and can be passed on as an inheritance.</t>
  </si>
  <si>
    <t>1 year or up to 5 years - with the donation year being year one.</t>
  </si>
  <si>
    <t>1 year - All credit has to be used by the donor during the same tax year.</t>
  </si>
  <si>
    <t>Any 5 year period.</t>
  </si>
  <si>
    <t>Both individuals and businesses can use NIP tax credits to offset certain taxes.</t>
  </si>
  <si>
    <t>Only individuals who pay personal income tax can use NIP tax credits.</t>
  </si>
  <si>
    <t>All the above.</t>
  </si>
  <si>
    <t>Encourage charitable organizations to support community development.</t>
  </si>
  <si>
    <t>Multiple Choice Answers</t>
  </si>
  <si>
    <t>Every applicant organization will be awarded the amount they requested.</t>
  </si>
  <si>
    <t>Use the excel form titled "donation processing form" which is found at wvcad.org/nip to record and track up to 15 donations.</t>
  </si>
  <si>
    <t>There is a midterm report and a final report.  The final report is cumulative and should reflect the success of your entire project.  Your project is what you reported in your application and is not finished simply because you issued all of your credit.  These reports are required and should also include success stories involving your clients.</t>
  </si>
  <si>
    <t>In order to avoid having credit recaptured and given to other projects, you must use at least 70% of your awarded credit by March 15.</t>
  </si>
  <si>
    <t>If your organization has issued less than 70% of its credit award by March 15 then all of your remaining credit will be taken away.</t>
  </si>
  <si>
    <t>Reallocation or the "dead period" takes place between March 15-31.  All of the following are accurate regarding reallocation except:</t>
  </si>
  <si>
    <t>To be awarded any additional funds during reallocation an organization must have received less than their original request and have issued 100% of their initial award amount.</t>
  </si>
  <si>
    <t>All of the above are accurate regarding Reallocation.</t>
  </si>
  <si>
    <t>You must use the online application accessed through our wvcad web page.</t>
  </si>
  <si>
    <t>Applications may be submitted in any format including print.</t>
  </si>
  <si>
    <t>We're going all out for donations this year so let's double our request.</t>
  </si>
  <si>
    <t>Correct responses</t>
  </si>
  <si>
    <t>Incorrect responses</t>
  </si>
  <si>
    <t>Incomplete Responses</t>
  </si>
  <si>
    <t>RESULTS</t>
  </si>
  <si>
    <t>Number of correct answers</t>
  </si>
  <si>
    <t>Number of incorrect answers</t>
  </si>
  <si>
    <t>Number of incomplete answers</t>
  </si>
  <si>
    <t>Which of the following statements are true?</t>
  </si>
  <si>
    <t>Which of the following statements are true</t>
  </si>
  <si>
    <t>One of the required attachments is an up-to-date "Secretary of State's Confirmation Letter". This document ensures that your organization is officially registered as a charitable organization in West Virginia.  Because this document is vital to your NIP application and it can possibly take weeks to get this document updated, you should do which of the following?</t>
  </si>
  <si>
    <t>Which of the following statements are correct?</t>
  </si>
  <si>
    <t>All applicant organizations should create a new account.</t>
  </si>
  <si>
    <t>Which organizations should create a new account when applying for NIP credit.</t>
  </si>
  <si>
    <t>Regarding the use of client names on the tax credit voucher, which statement is true?</t>
  </si>
  <si>
    <t>Yes! These documents are needed for donors to be able to file their taxes.</t>
  </si>
  <si>
    <t>Is it helpful to provide donors with tax credit instructions and a tax credit schedule?</t>
  </si>
  <si>
    <t>No! They're of no help and donors can easily get them from their tax preparer.</t>
  </si>
  <si>
    <t>When it comes to project reports, which of the following is correct?</t>
  </si>
  <si>
    <t>Your NIP project is complete when you issue all of your credit and you can submit your final report at that time.</t>
  </si>
  <si>
    <t>END</t>
  </si>
  <si>
    <t>You will have 5 business days to submit the correct documentation.</t>
  </si>
  <si>
    <t>Reporting your project's success is very important.  How often are reports required?</t>
  </si>
  <si>
    <t>Report your project's success as often as you like.</t>
  </si>
  <si>
    <t>Only one report is required if we finish our project early.</t>
  </si>
  <si>
    <t>Reports are due at the end of each quarter.</t>
  </si>
  <si>
    <t>Midterm reports are due by January 31st and final reports are due by July 31st.</t>
  </si>
  <si>
    <t>Are NIP donations still eligible for deduction on the donor's federal taxes?</t>
  </si>
  <si>
    <t>Yes</t>
  </si>
  <si>
    <t>No</t>
  </si>
  <si>
    <t>What are the current base award and maximum award amounts for approved projects?</t>
  </si>
  <si>
    <t>The base award amount is $2,500 while the maximum award is $50,000.</t>
  </si>
  <si>
    <t>Is it ever ok to reuse your saved donation processing forms?</t>
  </si>
  <si>
    <t>No!  This form may require updating from time to time and older versions may</t>
  </si>
  <si>
    <t>not be compatible.  Always use the forms provided on our website.</t>
  </si>
  <si>
    <t>Yes!  It will be ok just this one time.  No one will know… No one will know!</t>
  </si>
  <si>
    <t>If you need help with anything related to NIP, your first step should be….?</t>
  </si>
  <si>
    <t>found on this document.</t>
  </si>
  <si>
    <t xml:space="preserve">I'm in a hurry so I'll call NIP staff for a quick answer.  </t>
  </si>
  <si>
    <t>Organizations can reasonably expect to be awarded the amount they request.</t>
  </si>
  <si>
    <r>
      <t xml:space="preserve">The requirement for a mandatory workshop has been replaced with a mandatory review of the workshop material.  In order to participate in the Neighborhood Investment Program for this fiscal year, all applicants must review the workshop presentation, answer all of the questions below correctly, and attach this document to their application.  This questionnaire, along with the NIP application and all other required documents are </t>
    </r>
    <r>
      <rPr>
        <b/>
        <i/>
        <u/>
        <sz val="11"/>
        <color rgb="FFFF0000"/>
        <rFont val="Calibri"/>
        <family val="2"/>
        <scheme val="minor"/>
      </rPr>
      <t>due by 5pm on June 30</t>
    </r>
    <r>
      <rPr>
        <sz val="11"/>
        <color rgb="FFFF0000"/>
        <rFont val="Calibri"/>
        <family val="2"/>
        <scheme val="minor"/>
      </rPr>
      <t>.  For questions, contact Cathy Durham at 304-957-2056.</t>
    </r>
  </si>
  <si>
    <t>Answers to the following questions can be found in the "FY-24 Workshop Presentation"  located on the NIP home page using the above link.  Review the  workshop presentation and complete the questionnaire.  Please answer each question with only one letter.  If you answer incorrectly, you will be guided back to the page or pages in the presentation where the correct answer can be found.  You should then correct your answer and proceed to the next question.  When you have correctly answered each question, be sure to save this questionnaire and attach it to your NIP application.</t>
  </si>
  <si>
    <t>Revisit the workshop presentation found at wvcad.org/nip.  Most answers can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</si>
</sst>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0" x14ac:knownFonts="1">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1"/>
      <color rgb="FFFF0000"/>
      <name val="Calibri"/>
      <family val="2"/>
      <scheme val="minor"/>
    </font>
    <font>
      <b/>
      <sz val="10"/>
      <color rgb="FFFF0000"/>
      <name val="Calibri"/>
      <family val="2"/>
      <scheme val="minor"/>
    </font>
    <font>
      <u/>
      <sz val="11"/>
      <color theme="10"/>
      <name val="Calibri"/>
      <family val="2"/>
      <scheme val="minor"/>
    </font>
    <font>
      <b/>
      <sz val="11"/>
      <name val="Calibri"/>
      <family val="2"/>
      <scheme val="minor"/>
    </font>
    <font>
      <u/>
      <sz val="11"/>
      <name val="Calibri"/>
      <family val="2"/>
      <scheme val="minor"/>
    </font>
    <font>
      <sz val="11"/>
      <name val="Calibri"/>
      <family val="2"/>
      <scheme val="minor"/>
    </font>
    <font>
      <b/>
      <u/>
      <sz val="11"/>
      <color theme="10"/>
      <name val="Calibri"/>
      <family val="2"/>
      <scheme val="minor"/>
    </font>
    <font>
      <b/>
      <sz val="14"/>
      <name val="Calibri"/>
      <family val="2"/>
      <scheme val="minor"/>
    </font>
    <font>
      <sz val="10"/>
      <color theme="1"/>
      <name val="Calibri"/>
      <family val="2"/>
      <scheme val="minor"/>
    </font>
    <font>
      <sz val="10"/>
      <name val="Calibri"/>
      <family val="2"/>
      <scheme val="minor"/>
    </font>
    <font>
      <sz val="18"/>
      <color theme="1"/>
      <name val="Calibri"/>
      <family val="2"/>
      <scheme val="minor"/>
    </font>
    <font>
      <b/>
      <i/>
      <u/>
      <sz val="11"/>
      <color rgb="FFFF0000"/>
      <name val="Calibri"/>
      <family val="2"/>
      <scheme val="minor"/>
    </font>
    <font>
      <b/>
      <sz val="18"/>
      <color rgb="FFFF0000"/>
      <name val="Calibri"/>
      <family val="2"/>
      <scheme val="minor"/>
    </font>
    <font>
      <sz val="20"/>
      <color theme="1"/>
      <name val="Calibri"/>
      <family val="2"/>
      <scheme val="minor"/>
    </font>
    <font>
      <b/>
      <sz val="12"/>
      <color theme="1"/>
      <name val="Calibri"/>
      <family val="2"/>
      <scheme val="minor"/>
    </font>
    <font>
      <b/>
      <sz val="16"/>
      <color rgb="FFFF0000"/>
      <name val="Calibri"/>
      <family val="2"/>
      <scheme val="minor"/>
    </font>
  </fonts>
  <fills count="6">
    <fill>
      <patternFill patternType="none"/>
    </fill>
    <fill>
      <patternFill patternType="gray125"/>
    </fill>
    <fill>
      <patternFill patternType="solid">
        <fgColor theme="2" tint="-0.49998474074526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tint="-4.9989318521683403E-2"/>
        <bgColor indexed="64"/>
      </patternFill>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58">
    <xf numFmtId="0" fontId="0" fillId="0" borderId="0" xfId="0"/>
    <xf numFmtId="0" fontId="0" fillId="3" borderId="0" xfId="0" applyFill="1" applyAlignment="1">
      <alignment horizontal="center" vertical="center" wrapText="1"/>
    </xf>
    <xf numFmtId="0" fontId="2" fillId="3" borderId="0" xfId="0" applyFont="1" applyFill="1" applyAlignment="1">
      <alignment horizontal="left" vertical="center" wrapText="1"/>
    </xf>
    <xf numFmtId="0" fontId="0" fillId="3" borderId="0" xfId="0" applyFill="1" applyAlignment="1">
      <alignment vertical="center" wrapText="1"/>
    </xf>
    <xf numFmtId="0" fontId="0" fillId="3" borderId="0" xfId="0" applyFill="1" applyAlignment="1">
      <alignment horizontal="left" vertical="center" wrapText="1"/>
    </xf>
    <xf numFmtId="0" fontId="0" fillId="3" borderId="0" xfId="0" applyFill="1" applyAlignment="1">
      <alignment vertical="top" wrapText="1"/>
    </xf>
    <xf numFmtId="0" fontId="4" fillId="3" borderId="0" xfId="0" applyFont="1" applyFill="1" applyAlignment="1">
      <alignment horizontal="center" vertical="center" wrapText="1"/>
    </xf>
    <xf numFmtId="0" fontId="5" fillId="3" borderId="0" xfId="0" applyFont="1" applyFill="1" applyAlignment="1">
      <alignment horizontal="center" vertical="top" wrapText="1"/>
    </xf>
    <xf numFmtId="0" fontId="7" fillId="3" borderId="0" xfId="0" applyFont="1" applyFill="1" applyAlignment="1">
      <alignment horizontal="center" vertical="center" wrapText="1"/>
    </xf>
    <xf numFmtId="0" fontId="4" fillId="3" borderId="0" xfId="0" applyFont="1" applyFill="1" applyAlignment="1">
      <alignment vertical="top" wrapText="1"/>
    </xf>
    <xf numFmtId="0" fontId="8" fillId="3" borderId="0" xfId="1" applyFont="1" applyFill="1" applyAlignment="1" applyProtection="1">
      <alignment horizontal="left" vertical="center"/>
    </xf>
    <xf numFmtId="0" fontId="11" fillId="3" borderId="0" xfId="0" applyFont="1" applyFill="1" applyAlignment="1">
      <alignment horizontal="left" vertical="center"/>
    </xf>
    <xf numFmtId="0" fontId="5" fillId="3" borderId="0" xfId="0" applyFont="1" applyFill="1" applyAlignment="1">
      <alignment vertical="top" wrapText="1"/>
    </xf>
    <xf numFmtId="0" fontId="12" fillId="3" borderId="0" xfId="0" applyFont="1" applyFill="1" applyAlignment="1">
      <alignment horizontal="center" vertical="center" wrapText="1"/>
    </xf>
    <xf numFmtId="0" fontId="13" fillId="3" borderId="0" xfId="0" applyFont="1" applyFill="1" applyAlignment="1">
      <alignment vertical="top" wrapText="1"/>
    </xf>
    <xf numFmtId="0" fontId="14" fillId="2" borderId="0" xfId="0" applyFont="1" applyFill="1" applyAlignment="1" applyProtection="1">
      <alignment vertical="center" wrapText="1"/>
      <protection locked="0"/>
    </xf>
    <xf numFmtId="0" fontId="2" fillId="3" borderId="0" xfId="0" applyFont="1" applyFill="1" applyAlignment="1">
      <alignment horizontal="center" vertical="top" wrapText="1"/>
    </xf>
    <xf numFmtId="0" fontId="10" fillId="3" borderId="0" xfId="1" applyFont="1" applyFill="1" applyAlignment="1" applyProtection="1">
      <alignment vertical="center"/>
    </xf>
    <xf numFmtId="0" fontId="4" fillId="3" borderId="0" xfId="0" applyFont="1" applyFill="1" applyAlignment="1">
      <alignment vertical="center" wrapText="1"/>
    </xf>
    <xf numFmtId="0" fontId="0" fillId="5" borderId="0" xfId="0" applyFill="1"/>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0" xfId="0" applyFill="1" applyAlignment="1">
      <alignment horizontal="center" wrapText="1"/>
    </xf>
    <xf numFmtId="0" fontId="0" fillId="5" borderId="0" xfId="0" applyFill="1" applyAlignment="1">
      <alignment horizontal="center"/>
    </xf>
    <xf numFmtId="0" fontId="10" fillId="5" borderId="0" xfId="1" applyFont="1" applyFill="1" applyAlignment="1" applyProtection="1">
      <alignment horizontal="center" vertical="center"/>
    </xf>
    <xf numFmtId="0" fontId="2" fillId="3" borderId="0" xfId="0" applyFont="1" applyFill="1" applyAlignment="1">
      <alignment horizontal="center" vertical="center" wrapText="1"/>
    </xf>
    <xf numFmtId="0" fontId="2" fillId="0" borderId="0" xfId="0" applyFont="1" applyAlignment="1">
      <alignment horizontal="center" vertical="center" wrapText="1"/>
    </xf>
    <xf numFmtId="0" fontId="16" fillId="3" borderId="0" xfId="0" applyFont="1" applyFill="1" applyAlignment="1">
      <alignment horizontal="center" vertical="center" wrapText="1"/>
    </xf>
    <xf numFmtId="0" fontId="19" fillId="3" borderId="0" xfId="0" applyFont="1" applyFill="1" applyAlignment="1" applyProtection="1">
      <alignment horizontal="center" vertical="center" wrapText="1"/>
      <protection locked="0"/>
    </xf>
    <xf numFmtId="6" fontId="0" fillId="3" borderId="0" xfId="0" applyNumberFormat="1" applyFill="1" applyAlignment="1">
      <alignment horizontal="left" vertical="center" wrapText="1"/>
    </xf>
    <xf numFmtId="6" fontId="0" fillId="3" borderId="0" xfId="0" applyNumberFormat="1" applyFill="1" applyAlignment="1">
      <alignment horizontal="left" vertical="top" wrapText="1"/>
    </xf>
    <xf numFmtId="0" fontId="0" fillId="3" borderId="0" xfId="0" applyFill="1" applyAlignment="1">
      <alignment horizontal="left" vertical="top" wrapText="1"/>
    </xf>
    <xf numFmtId="0" fontId="4" fillId="3" borderId="0" xfId="0" applyFont="1" applyFill="1" applyAlignment="1">
      <alignment horizontal="center" vertical="top" wrapText="1"/>
    </xf>
    <xf numFmtId="0" fontId="2" fillId="0" borderId="0" xfId="0" applyFont="1" applyAlignment="1" applyProtection="1">
      <alignment horizontal="center" vertical="center" wrapText="1"/>
      <protection locked="0"/>
    </xf>
    <xf numFmtId="0" fontId="4" fillId="3" borderId="0" xfId="0" applyFont="1" applyFill="1" applyAlignment="1">
      <alignment horizontal="center" vertical="center" wrapText="1"/>
    </xf>
    <xf numFmtId="0" fontId="2" fillId="4" borderId="0" xfId="0" applyFont="1" applyFill="1" applyAlignment="1">
      <alignment horizontal="left" vertical="center" wrapText="1"/>
    </xf>
    <xf numFmtId="6" fontId="0" fillId="3" borderId="0" xfId="0" applyNumberFormat="1" applyFill="1" applyAlignment="1">
      <alignment horizontal="left" vertical="center" wrapText="1"/>
    </xf>
    <xf numFmtId="0" fontId="0" fillId="3" borderId="0" xfId="0" applyFill="1" applyAlignment="1">
      <alignment horizontal="left" vertical="center" wrapText="1"/>
    </xf>
    <xf numFmtId="0" fontId="2" fillId="4" borderId="0" xfId="0" applyFont="1" applyFill="1" applyAlignment="1">
      <alignment horizontal="left" vertical="center"/>
    </xf>
    <xf numFmtId="0" fontId="0" fillId="4" borderId="0" xfId="0" applyFill="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horizontal="right" vertical="center" wrapText="1"/>
    </xf>
    <xf numFmtId="0" fontId="13" fillId="3" borderId="0" xfId="0" applyFont="1" applyFill="1" applyAlignment="1">
      <alignment horizontal="center" vertical="top" wrapText="1"/>
    </xf>
    <xf numFmtId="0" fontId="12" fillId="3" borderId="0" xfId="0" applyFont="1" applyFill="1" applyAlignment="1">
      <alignment horizontal="center" vertical="center" wrapText="1"/>
    </xf>
    <xf numFmtId="0" fontId="0" fillId="0" borderId="0" xfId="0" applyAlignment="1" applyProtection="1">
      <alignment horizontal="left" vertical="center" wrapText="1"/>
      <protection locked="0"/>
    </xf>
    <xf numFmtId="0" fontId="1" fillId="3" borderId="0" xfId="0" applyFont="1" applyFill="1" applyAlignment="1">
      <alignment horizontal="left" wrapText="1"/>
    </xf>
    <xf numFmtId="0" fontId="0" fillId="0" borderId="0" xfId="0" applyAlignment="1" applyProtection="1">
      <alignment horizontal="center" vertical="center" wrapText="1"/>
      <protection locked="0"/>
    </xf>
    <xf numFmtId="0" fontId="3"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0" borderId="0" xfId="0" applyFont="1" applyAlignment="1" applyProtection="1">
      <alignment horizontal="left" vertical="center" wrapText="1"/>
      <protection locked="0"/>
    </xf>
    <xf numFmtId="0" fontId="9" fillId="3" borderId="0" xfId="0" applyFont="1" applyFill="1" applyAlignment="1">
      <alignment horizontal="left" vertical="top" wrapText="1"/>
    </xf>
    <xf numFmtId="0" fontId="10" fillId="3" borderId="0" xfId="1" applyFont="1" applyFill="1" applyAlignment="1" applyProtection="1">
      <alignment horizontal="left" vertical="center"/>
      <protection locked="0"/>
    </xf>
    <xf numFmtId="0" fontId="2" fillId="4" borderId="0" xfId="0" applyFont="1" applyFill="1" applyAlignment="1">
      <alignment horizontal="center" vertical="center" wrapText="1"/>
    </xf>
    <xf numFmtId="0" fontId="18" fillId="0" borderId="0" xfId="0" applyFont="1" applyAlignment="1" applyProtection="1">
      <alignment horizontal="center" vertical="center" wrapText="1"/>
      <protection locked="0"/>
    </xf>
    <xf numFmtId="0" fontId="0" fillId="2" borderId="0" xfId="0" applyFill="1" applyAlignment="1">
      <alignment horizontal="center" vertical="center" wrapText="1"/>
    </xf>
    <xf numFmtId="0" fontId="16" fillId="3" borderId="0" xfId="0" applyFont="1" applyFill="1" applyAlignment="1">
      <alignment horizontal="center" vertical="center" wrapText="1"/>
    </xf>
    <xf numFmtId="0" fontId="17" fillId="2" borderId="0" xfId="0" applyFont="1" applyFill="1" applyAlignment="1">
      <alignment horizontal="center" vertical="center" wrapText="1"/>
    </xf>
    <xf numFmtId="0" fontId="2" fillId="4" borderId="0" xfId="0" applyFont="1" applyFill="1" applyAlignment="1">
      <alignment horizontal="right" vertical="center" wrapText="1"/>
    </xf>
  </cellXfs>
  <cellStyles count="2">
    <cellStyle name="Hyperlink" xfId="1" builtinId="8"/>
    <cellStyle name="Normal" xfId="0" builtinId="0"/>
  </cellStyles>
  <dxfs count="84">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patternType="none">
          <bgColor auto="1"/>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patternType="none">
          <bgColor auto="1"/>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patternType="none">
          <bgColor auto="1"/>
        </patternFill>
      </fill>
    </dxf>
    <dxf>
      <fill>
        <patternFill>
          <bgColor rgb="FFFF0000"/>
        </patternFill>
      </fill>
    </dxf>
  </dxfs>
  <tableStyles count="0" defaultTableStyle="TableStyleMedium2" defaultPivotStyle="PivotStyleLight16"/>
  <colors>
    <mruColors>
      <color rgb="FF75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vcad.org/n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L276"/>
  <sheetViews>
    <sheetView tabSelected="1" topLeftCell="A66" workbookViewId="0">
      <selection activeCell="P76" sqref="P76:P77"/>
    </sheetView>
  </sheetViews>
  <sheetFormatPr defaultColWidth="6.85546875" defaultRowHeight="15" x14ac:dyDescent="0.25"/>
  <cols>
    <col min="1" max="1" width="6.7109375" customWidth="1"/>
    <col min="11" max="11" width="1.5703125" customWidth="1"/>
    <col min="17" max="17" width="6.7109375" customWidth="1"/>
    <col min="18" max="19" width="14.28515625" style="23" hidden="1" customWidth="1"/>
    <col min="20" max="20" width="16" style="23" hidden="1" customWidth="1"/>
    <col min="21" max="22" width="6.85546875" style="19" hidden="1" customWidth="1"/>
    <col min="23" max="24" width="20.5703125" style="19" hidden="1" customWidth="1"/>
    <col min="25" max="25" width="6.85546875" style="19" hidden="1" customWidth="1"/>
    <col min="26" max="35" width="6.85546875" style="19" customWidth="1"/>
    <col min="36" max="142" width="6.85546875" style="19"/>
  </cols>
  <sheetData>
    <row r="1" spans="1:24" ht="31.5" customHeight="1" x14ac:dyDescent="0.25">
      <c r="A1" s="15"/>
      <c r="B1" s="47" t="s">
        <v>6</v>
      </c>
      <c r="C1" s="47"/>
      <c r="D1" s="47"/>
      <c r="E1" s="47"/>
      <c r="F1" s="47"/>
      <c r="G1" s="47"/>
      <c r="H1" s="47"/>
      <c r="I1" s="47"/>
      <c r="J1" s="47"/>
      <c r="K1" s="47"/>
      <c r="L1" s="47"/>
      <c r="M1" s="47"/>
      <c r="N1" s="47"/>
      <c r="O1" s="47"/>
      <c r="P1" s="47"/>
      <c r="Q1" s="47"/>
      <c r="R1" s="22" t="s">
        <v>83</v>
      </c>
      <c r="S1" s="22" t="s">
        <v>84</v>
      </c>
      <c r="T1" s="22" t="s">
        <v>85</v>
      </c>
      <c r="W1" s="20" t="s">
        <v>71</v>
      </c>
      <c r="X1" s="21" t="s">
        <v>20</v>
      </c>
    </row>
    <row r="2" spans="1:24" ht="15" customHeight="1" x14ac:dyDescent="0.25">
      <c r="A2" s="1"/>
      <c r="B2" s="34"/>
      <c r="C2" s="34"/>
      <c r="D2" s="34"/>
      <c r="E2" s="34"/>
      <c r="F2" s="34"/>
      <c r="G2" s="34"/>
      <c r="H2" s="34"/>
      <c r="I2" s="34"/>
      <c r="J2" s="34"/>
      <c r="K2" s="34"/>
      <c r="L2" s="34"/>
      <c r="M2" s="34"/>
      <c r="N2" s="34"/>
      <c r="O2" s="34"/>
      <c r="P2" s="34"/>
      <c r="Q2" s="1"/>
      <c r="W2" s="19" t="s">
        <v>13</v>
      </c>
      <c r="X2" s="19" t="s">
        <v>13</v>
      </c>
    </row>
    <row r="3" spans="1:24" ht="15" customHeight="1" x14ac:dyDescent="0.25">
      <c r="A3" s="1"/>
      <c r="B3" s="45" t="s">
        <v>122</v>
      </c>
      <c r="C3" s="45"/>
      <c r="D3" s="45"/>
      <c r="E3" s="45"/>
      <c r="F3" s="45"/>
      <c r="G3" s="45"/>
      <c r="H3" s="45"/>
      <c r="I3" s="45"/>
      <c r="J3" s="45"/>
      <c r="K3" s="45"/>
      <c r="L3" s="45"/>
      <c r="M3" s="45"/>
      <c r="N3" s="45"/>
      <c r="O3" s="45"/>
      <c r="P3" s="45"/>
      <c r="Q3" s="1"/>
      <c r="W3" s="19" t="s">
        <v>14</v>
      </c>
      <c r="X3" s="19" t="s">
        <v>14</v>
      </c>
    </row>
    <row r="4" spans="1:24" ht="15" customHeight="1" x14ac:dyDescent="0.25">
      <c r="A4" s="1"/>
      <c r="B4" s="45"/>
      <c r="C4" s="45"/>
      <c r="D4" s="45"/>
      <c r="E4" s="45"/>
      <c r="F4" s="45"/>
      <c r="G4" s="45"/>
      <c r="H4" s="45"/>
      <c r="I4" s="45"/>
      <c r="J4" s="45"/>
      <c r="K4" s="45"/>
      <c r="L4" s="45"/>
      <c r="M4" s="45"/>
      <c r="N4" s="45"/>
      <c r="O4" s="45"/>
      <c r="P4" s="45"/>
      <c r="Q4" s="1"/>
      <c r="W4" s="19" t="s">
        <v>15</v>
      </c>
    </row>
    <row r="5" spans="1:24" ht="15" customHeight="1" x14ac:dyDescent="0.25">
      <c r="A5" s="1"/>
      <c r="B5" s="45"/>
      <c r="C5" s="45"/>
      <c r="D5" s="45"/>
      <c r="E5" s="45"/>
      <c r="F5" s="45"/>
      <c r="G5" s="45"/>
      <c r="H5" s="45"/>
      <c r="I5" s="45"/>
      <c r="J5" s="45"/>
      <c r="K5" s="45"/>
      <c r="L5" s="45"/>
      <c r="M5" s="45"/>
      <c r="N5" s="45"/>
      <c r="O5" s="45"/>
      <c r="P5" s="45"/>
      <c r="Q5" s="1"/>
      <c r="W5" s="19" t="s">
        <v>16</v>
      </c>
    </row>
    <row r="6" spans="1:24" ht="15" customHeight="1" x14ac:dyDescent="0.25">
      <c r="A6" s="1"/>
      <c r="B6" s="45"/>
      <c r="C6" s="45"/>
      <c r="D6" s="45"/>
      <c r="E6" s="45"/>
      <c r="F6" s="45"/>
      <c r="G6" s="45"/>
      <c r="H6" s="45"/>
      <c r="I6" s="45"/>
      <c r="J6" s="45"/>
      <c r="K6" s="45"/>
      <c r="L6" s="45"/>
      <c r="M6" s="45"/>
      <c r="N6" s="45"/>
      <c r="O6" s="45"/>
      <c r="P6" s="45"/>
      <c r="Q6" s="1"/>
    </row>
    <row r="7" spans="1:24" ht="15" customHeight="1" x14ac:dyDescent="0.25">
      <c r="A7" s="1"/>
      <c r="B7" s="45"/>
      <c r="C7" s="45"/>
      <c r="D7" s="45"/>
      <c r="E7" s="45"/>
      <c r="F7" s="45"/>
      <c r="G7" s="45"/>
      <c r="H7" s="45"/>
      <c r="I7" s="45"/>
      <c r="J7" s="45"/>
      <c r="K7" s="45"/>
      <c r="L7" s="45"/>
      <c r="M7" s="45"/>
      <c r="N7" s="45"/>
      <c r="O7" s="45"/>
      <c r="P7" s="45"/>
      <c r="Q7" s="1"/>
    </row>
    <row r="8" spans="1:24" ht="15" customHeight="1" x14ac:dyDescent="0.25">
      <c r="A8" s="1"/>
      <c r="B8" s="6"/>
      <c r="C8" s="6"/>
      <c r="D8" s="6"/>
      <c r="E8" s="6"/>
      <c r="F8" s="6"/>
      <c r="G8" s="6"/>
      <c r="H8" s="6"/>
      <c r="I8" s="6"/>
      <c r="J8" s="6"/>
      <c r="K8" s="6"/>
      <c r="L8" s="6"/>
      <c r="M8" s="6"/>
      <c r="N8" s="6"/>
      <c r="O8" s="6"/>
      <c r="P8" s="6"/>
      <c r="Q8" s="1"/>
    </row>
    <row r="9" spans="1:24" ht="15" customHeight="1" x14ac:dyDescent="0.25">
      <c r="A9" s="1"/>
      <c r="B9" s="11" t="s">
        <v>4</v>
      </c>
      <c r="C9" s="8"/>
      <c r="D9" s="10"/>
      <c r="E9" s="17"/>
      <c r="F9" s="17"/>
      <c r="G9" s="17"/>
      <c r="H9" s="8"/>
      <c r="I9" s="8"/>
      <c r="J9" s="8"/>
      <c r="K9" s="8"/>
      <c r="L9" s="8"/>
      <c r="M9" s="8"/>
      <c r="N9" s="51" t="s">
        <v>5</v>
      </c>
      <c r="O9" s="51"/>
      <c r="P9" s="51"/>
      <c r="Q9" s="17"/>
      <c r="R9" s="24"/>
    </row>
    <row r="10" spans="1:24" ht="15" customHeight="1" x14ac:dyDescent="0.25">
      <c r="A10" s="1"/>
      <c r="B10" s="50" t="s">
        <v>123</v>
      </c>
      <c r="C10" s="50"/>
      <c r="D10" s="50"/>
      <c r="E10" s="50"/>
      <c r="F10" s="50"/>
      <c r="G10" s="50"/>
      <c r="H10" s="50"/>
      <c r="I10" s="50"/>
      <c r="J10" s="50"/>
      <c r="K10" s="50"/>
      <c r="L10" s="50"/>
      <c r="M10" s="50"/>
      <c r="N10" s="50"/>
      <c r="O10" s="50"/>
      <c r="P10" s="50"/>
      <c r="Q10" s="1"/>
    </row>
    <row r="11" spans="1:24" ht="15" customHeight="1" x14ac:dyDescent="0.25">
      <c r="A11" s="1"/>
      <c r="B11" s="50"/>
      <c r="C11" s="50"/>
      <c r="D11" s="50"/>
      <c r="E11" s="50"/>
      <c r="F11" s="50"/>
      <c r="G11" s="50"/>
      <c r="H11" s="50"/>
      <c r="I11" s="50"/>
      <c r="J11" s="50"/>
      <c r="K11" s="50"/>
      <c r="L11" s="50"/>
      <c r="M11" s="50"/>
      <c r="N11" s="50"/>
      <c r="O11" s="50"/>
      <c r="P11" s="50"/>
      <c r="Q11" s="1"/>
    </row>
    <row r="12" spans="1:24" ht="15" customHeight="1" x14ac:dyDescent="0.25">
      <c r="A12" s="1"/>
      <c r="B12" s="50"/>
      <c r="C12" s="50"/>
      <c r="D12" s="50"/>
      <c r="E12" s="50"/>
      <c r="F12" s="50"/>
      <c r="G12" s="50"/>
      <c r="H12" s="50"/>
      <c r="I12" s="50"/>
      <c r="J12" s="50"/>
      <c r="K12" s="50"/>
      <c r="L12" s="50"/>
      <c r="M12" s="50"/>
      <c r="N12" s="50"/>
      <c r="O12" s="50"/>
      <c r="P12" s="50"/>
      <c r="Q12" s="1"/>
    </row>
    <row r="13" spans="1:24" ht="15" customHeight="1" x14ac:dyDescent="0.25">
      <c r="A13" s="1"/>
      <c r="B13" s="50"/>
      <c r="C13" s="50"/>
      <c r="D13" s="50"/>
      <c r="E13" s="50"/>
      <c r="F13" s="50"/>
      <c r="G13" s="50"/>
      <c r="H13" s="50"/>
      <c r="I13" s="50"/>
      <c r="J13" s="50"/>
      <c r="K13" s="50"/>
      <c r="L13" s="50"/>
      <c r="M13" s="50"/>
      <c r="N13" s="50"/>
      <c r="O13" s="50"/>
      <c r="P13" s="50"/>
      <c r="Q13" s="1"/>
    </row>
    <row r="14" spans="1:24" ht="15" customHeight="1" x14ac:dyDescent="0.25">
      <c r="A14" s="1"/>
      <c r="B14" s="50"/>
      <c r="C14" s="50"/>
      <c r="D14" s="50"/>
      <c r="E14" s="50"/>
      <c r="F14" s="50"/>
      <c r="G14" s="50"/>
      <c r="H14" s="50"/>
      <c r="I14" s="50"/>
      <c r="J14" s="50"/>
      <c r="K14" s="50"/>
      <c r="L14" s="50"/>
      <c r="M14" s="50"/>
      <c r="N14" s="50"/>
      <c r="O14" s="50"/>
      <c r="P14" s="50"/>
      <c r="Q14" s="1"/>
    </row>
    <row r="15" spans="1:24" ht="15" customHeight="1" x14ac:dyDescent="0.25">
      <c r="A15" s="1"/>
      <c r="B15" s="50"/>
      <c r="C15" s="50"/>
      <c r="D15" s="50"/>
      <c r="E15" s="50"/>
      <c r="F15" s="50"/>
      <c r="G15" s="50"/>
      <c r="H15" s="50"/>
      <c r="I15" s="50"/>
      <c r="J15" s="50"/>
      <c r="K15" s="50"/>
      <c r="L15" s="50"/>
      <c r="M15" s="50"/>
      <c r="N15" s="50"/>
      <c r="O15" s="50"/>
      <c r="P15" s="50"/>
      <c r="Q15" s="1"/>
    </row>
    <row r="16" spans="1:24" ht="15" customHeight="1" x14ac:dyDescent="0.25">
      <c r="A16" s="1"/>
      <c r="B16" s="9"/>
      <c r="C16" s="9"/>
      <c r="D16" s="9"/>
      <c r="E16" s="9"/>
      <c r="F16" s="9"/>
      <c r="G16" s="9"/>
      <c r="H16" s="9"/>
      <c r="I16" s="9"/>
      <c r="J16" s="9"/>
      <c r="K16" s="9"/>
      <c r="L16" s="9"/>
      <c r="M16" s="9"/>
      <c r="N16" s="9"/>
      <c r="O16" s="9"/>
      <c r="P16" s="9"/>
      <c r="Q16" s="1"/>
    </row>
    <row r="17" spans="1:20" ht="15" customHeight="1" x14ac:dyDescent="0.25">
      <c r="A17" s="1"/>
      <c r="B17" s="48" t="s">
        <v>0</v>
      </c>
      <c r="C17" s="48"/>
      <c r="D17" s="48"/>
      <c r="E17" s="48"/>
      <c r="F17" s="48"/>
      <c r="G17" s="48"/>
      <c r="H17" s="48"/>
      <c r="I17" s="48"/>
      <c r="J17" s="48"/>
      <c r="K17" s="48"/>
      <c r="L17" s="48"/>
      <c r="M17" s="48"/>
      <c r="N17" s="48"/>
      <c r="O17" s="48"/>
      <c r="P17" s="48"/>
      <c r="Q17" s="1"/>
    </row>
    <row r="18" spans="1:20" ht="15" customHeight="1" x14ac:dyDescent="0.25">
      <c r="A18" s="1"/>
      <c r="B18" s="2"/>
      <c r="C18" s="2"/>
      <c r="D18" s="2"/>
      <c r="E18" s="2"/>
      <c r="F18" s="2"/>
      <c r="G18" s="2"/>
      <c r="H18" s="2"/>
      <c r="I18" s="2"/>
      <c r="J18" s="2"/>
      <c r="K18" s="2"/>
      <c r="L18" s="2"/>
      <c r="M18" s="2"/>
      <c r="N18" s="2"/>
      <c r="O18" s="2"/>
      <c r="P18" s="2"/>
      <c r="Q18" s="1"/>
    </row>
    <row r="19" spans="1:20" ht="15" customHeight="1" x14ac:dyDescent="0.25">
      <c r="A19" s="1"/>
      <c r="B19" s="38" t="s">
        <v>1</v>
      </c>
      <c r="C19" s="38"/>
      <c r="D19" s="38"/>
      <c r="E19" s="2"/>
      <c r="F19" s="49"/>
      <c r="G19" s="49"/>
      <c r="H19" s="49"/>
      <c r="I19" s="49"/>
      <c r="J19" s="49"/>
      <c r="K19" s="49"/>
      <c r="L19" s="49"/>
      <c r="M19" s="49"/>
      <c r="N19" s="49"/>
      <c r="O19" s="49"/>
      <c r="P19" s="49"/>
      <c r="Q19" s="1"/>
    </row>
    <row r="20" spans="1:20" ht="15" customHeight="1" x14ac:dyDescent="0.25">
      <c r="A20" s="1"/>
      <c r="B20" s="4"/>
      <c r="C20" s="4"/>
      <c r="D20" s="4"/>
      <c r="E20" s="4"/>
      <c r="F20" s="4"/>
      <c r="G20" s="4"/>
      <c r="H20" s="4"/>
      <c r="I20" s="4"/>
      <c r="J20" s="4"/>
      <c r="K20" s="4"/>
      <c r="L20" s="4"/>
      <c r="M20" s="4"/>
      <c r="N20" s="4"/>
      <c r="O20" s="4"/>
      <c r="P20" s="4"/>
      <c r="Q20" s="1"/>
    </row>
    <row r="21" spans="1:20" ht="15" customHeight="1" x14ac:dyDescent="0.25">
      <c r="A21" s="1"/>
      <c r="B21" s="35" t="s">
        <v>2</v>
      </c>
      <c r="C21" s="35"/>
      <c r="D21" s="35"/>
      <c r="E21" s="3"/>
      <c r="F21" s="44"/>
      <c r="G21" s="44"/>
      <c r="H21" s="44"/>
      <c r="I21" s="44"/>
      <c r="J21" s="44"/>
      <c r="K21" s="1"/>
      <c r="L21" s="52" t="s">
        <v>3</v>
      </c>
      <c r="M21" s="52"/>
      <c r="N21" s="46"/>
      <c r="O21" s="46"/>
      <c r="P21" s="46"/>
      <c r="Q21" s="1"/>
    </row>
    <row r="22" spans="1:20" ht="15" customHeight="1" x14ac:dyDescent="0.25">
      <c r="A22" s="1"/>
      <c r="B22" s="4"/>
      <c r="C22" s="1"/>
      <c r="D22" s="12"/>
      <c r="E22" s="12"/>
      <c r="F22" s="12"/>
      <c r="G22" s="12"/>
      <c r="H22" s="12"/>
      <c r="I22" s="12"/>
      <c r="J22" s="1"/>
      <c r="K22" s="1"/>
      <c r="L22" s="1"/>
      <c r="M22" s="1"/>
      <c r="N22" s="1"/>
      <c r="O22" s="1"/>
      <c r="P22" s="1"/>
      <c r="Q22" s="1"/>
    </row>
    <row r="23" spans="1:20" ht="15" customHeight="1" x14ac:dyDescent="0.25">
      <c r="A23" s="1"/>
      <c r="B23" s="4"/>
      <c r="C23" s="1"/>
      <c r="D23" s="7"/>
      <c r="E23" s="7"/>
      <c r="F23" s="14"/>
      <c r="G23" s="42" t="s">
        <v>8</v>
      </c>
      <c r="H23" s="42"/>
      <c r="I23" s="42"/>
      <c r="J23" s="42"/>
      <c r="K23" s="13"/>
      <c r="L23" s="43" t="s">
        <v>9</v>
      </c>
      <c r="M23" s="43"/>
      <c r="N23" s="43"/>
      <c r="O23" s="43"/>
      <c r="P23" s="1"/>
      <c r="Q23" s="1"/>
    </row>
    <row r="24" spans="1:20" ht="15" customHeight="1" x14ac:dyDescent="0.25">
      <c r="A24" s="1"/>
      <c r="B24" s="4"/>
      <c r="C24" s="38" t="s">
        <v>7</v>
      </c>
      <c r="D24" s="38"/>
      <c r="E24" s="38"/>
      <c r="F24" s="1"/>
      <c r="G24" s="44"/>
      <c r="H24" s="44"/>
      <c r="I24" s="44"/>
      <c r="J24" s="44"/>
      <c r="K24" s="13"/>
      <c r="L24" s="44"/>
      <c r="M24" s="44"/>
      <c r="N24" s="44"/>
      <c r="O24" s="44"/>
      <c r="P24" s="1"/>
      <c r="Q24" s="1"/>
    </row>
    <row r="25" spans="1:20" ht="15" customHeight="1" x14ac:dyDescent="0.25">
      <c r="A25" s="1"/>
      <c r="B25" s="4"/>
      <c r="C25" s="39" t="s">
        <v>10</v>
      </c>
      <c r="D25" s="39"/>
      <c r="E25" s="39"/>
      <c r="F25" s="1"/>
      <c r="G25" s="1"/>
      <c r="H25" s="1"/>
      <c r="I25" s="1"/>
      <c r="J25" s="1"/>
      <c r="K25" s="13"/>
      <c r="L25" s="1"/>
      <c r="M25" s="1"/>
      <c r="N25" s="1"/>
      <c r="O25" s="1"/>
      <c r="P25" s="1"/>
      <c r="Q25" s="1"/>
    </row>
    <row r="26" spans="1:20" ht="15" customHeight="1" x14ac:dyDescent="0.25">
      <c r="A26" s="1"/>
      <c r="B26" s="4"/>
      <c r="C26" s="39"/>
      <c r="D26" s="39"/>
      <c r="E26" s="39"/>
      <c r="F26" s="1"/>
      <c r="G26" s="44"/>
      <c r="H26" s="44"/>
      <c r="I26" s="44"/>
      <c r="J26" s="44"/>
      <c r="K26" s="13"/>
      <c r="L26" s="44"/>
      <c r="M26" s="44"/>
      <c r="N26" s="44"/>
      <c r="O26" s="44"/>
      <c r="P26" s="1"/>
      <c r="Q26" s="1"/>
    </row>
    <row r="27" spans="1:20" ht="15" customHeight="1" x14ac:dyDescent="0.25">
      <c r="A27" s="1"/>
      <c r="B27" s="4"/>
      <c r="C27" s="39"/>
      <c r="D27" s="39"/>
      <c r="E27" s="39"/>
      <c r="F27" s="1"/>
      <c r="G27" s="1"/>
      <c r="H27" s="1"/>
      <c r="I27" s="1"/>
      <c r="J27" s="1"/>
      <c r="K27" s="13"/>
      <c r="L27" s="1"/>
      <c r="M27" s="1"/>
      <c r="N27" s="1"/>
      <c r="O27" s="1"/>
      <c r="P27" s="1"/>
      <c r="Q27" s="1"/>
    </row>
    <row r="28" spans="1:20" ht="15" customHeight="1" x14ac:dyDescent="0.25">
      <c r="A28" s="1"/>
      <c r="B28" s="4"/>
      <c r="C28" s="39"/>
      <c r="D28" s="39"/>
      <c r="E28" s="39"/>
      <c r="F28" s="1"/>
      <c r="G28" s="44"/>
      <c r="H28" s="44"/>
      <c r="I28" s="44"/>
      <c r="J28" s="44"/>
      <c r="K28" s="13"/>
      <c r="L28" s="44"/>
      <c r="M28" s="44"/>
      <c r="N28" s="44"/>
      <c r="O28" s="44"/>
      <c r="P28" s="1"/>
      <c r="Q28" s="1"/>
    </row>
    <row r="29" spans="1:20" ht="15" customHeight="1" x14ac:dyDescent="0.25">
      <c r="A29" s="1"/>
      <c r="B29" s="5"/>
      <c r="C29" s="1"/>
      <c r="D29" s="1"/>
      <c r="E29" s="1"/>
      <c r="F29" s="1"/>
      <c r="G29" s="1"/>
      <c r="H29" s="1"/>
      <c r="I29" s="1"/>
      <c r="J29" s="1"/>
      <c r="K29" s="1"/>
      <c r="L29" s="1"/>
      <c r="M29" s="1"/>
      <c r="N29" s="1"/>
      <c r="O29" s="1"/>
      <c r="P29" s="1"/>
      <c r="Q29" s="1"/>
    </row>
    <row r="30" spans="1:20" ht="15" customHeight="1" x14ac:dyDescent="0.25">
      <c r="A30" s="1"/>
      <c r="B30" s="40" t="s">
        <v>11</v>
      </c>
      <c r="C30" s="40"/>
      <c r="D30" s="40"/>
      <c r="E30" s="40"/>
      <c r="F30" s="40"/>
      <c r="G30" s="40"/>
      <c r="H30" s="40"/>
      <c r="I30" s="40"/>
      <c r="J30" s="40"/>
      <c r="K30" s="41" t="s">
        <v>12</v>
      </c>
      <c r="L30" s="41"/>
      <c r="M30" s="41"/>
      <c r="N30" s="41"/>
      <c r="O30" s="41"/>
      <c r="P30" s="41"/>
      <c r="Q30" s="1"/>
    </row>
    <row r="31" spans="1:20" ht="15" customHeight="1" x14ac:dyDescent="0.25">
      <c r="A31" s="1"/>
      <c r="B31" s="5"/>
      <c r="C31" s="1"/>
      <c r="D31" s="1"/>
      <c r="E31" s="1"/>
      <c r="F31" s="1"/>
      <c r="G31" s="1"/>
      <c r="H31" s="1"/>
      <c r="I31" s="1"/>
      <c r="J31" s="1"/>
      <c r="K31" s="1"/>
      <c r="L31" s="1"/>
      <c r="M31" s="1"/>
      <c r="N31" s="1"/>
      <c r="O31" s="1"/>
      <c r="P31" s="1"/>
      <c r="Q31" s="1"/>
    </row>
    <row r="32" spans="1:20" ht="15" customHeight="1" x14ac:dyDescent="0.25">
      <c r="A32" s="1"/>
      <c r="B32" s="16">
        <v>1</v>
      </c>
      <c r="C32" s="35" t="s">
        <v>18</v>
      </c>
      <c r="D32" s="35"/>
      <c r="E32" s="35"/>
      <c r="F32" s="35"/>
      <c r="G32" s="35"/>
      <c r="H32" s="35"/>
      <c r="I32" s="35"/>
      <c r="J32" s="35"/>
      <c r="K32" s="35"/>
      <c r="L32" s="35"/>
      <c r="M32" s="35"/>
      <c r="N32" s="35"/>
      <c r="O32" s="1"/>
      <c r="P32" s="33"/>
      <c r="Q32" s="1"/>
      <c r="R32" s="23" t="str">
        <f>IF(P32="","",IF(P32="d",1,0))</f>
        <v/>
      </c>
      <c r="S32" s="23" t="str">
        <f>IF(P32="","",IF(P32="d",0,1))</f>
        <v/>
      </c>
      <c r="T32" s="23">
        <f>IF(P32="",1,0)</f>
        <v>1</v>
      </c>
    </row>
    <row r="33" spans="1:20" ht="15" customHeight="1" x14ac:dyDescent="0.25">
      <c r="A33" s="1"/>
      <c r="B33" s="5"/>
      <c r="C33" s="1" t="s">
        <v>13</v>
      </c>
      <c r="D33" s="31" t="s">
        <v>17</v>
      </c>
      <c r="E33" s="31"/>
      <c r="F33" s="31"/>
      <c r="G33" s="31"/>
      <c r="H33" s="31"/>
      <c r="I33" s="31"/>
      <c r="J33" s="31"/>
      <c r="K33" s="31"/>
      <c r="L33" s="31"/>
      <c r="M33" s="31"/>
      <c r="N33" s="31"/>
      <c r="O33" s="1"/>
      <c r="P33" s="33"/>
      <c r="Q33" s="1"/>
    </row>
    <row r="34" spans="1:20" ht="15" customHeight="1" x14ac:dyDescent="0.25">
      <c r="A34" s="1"/>
      <c r="B34" s="5"/>
      <c r="C34" s="1"/>
      <c r="D34" s="31"/>
      <c r="E34" s="31"/>
      <c r="F34" s="31"/>
      <c r="G34" s="31"/>
      <c r="H34" s="31"/>
      <c r="I34" s="31"/>
      <c r="J34" s="31"/>
      <c r="K34" s="31"/>
      <c r="L34" s="31"/>
      <c r="M34" s="31"/>
      <c r="N34" s="31"/>
      <c r="O34" s="1"/>
      <c r="P34" s="1"/>
      <c r="Q34" s="1"/>
    </row>
    <row r="35" spans="1:20" ht="15" customHeight="1" x14ac:dyDescent="0.25">
      <c r="A35" s="1"/>
      <c r="B35" s="5"/>
      <c r="C35" s="1" t="s">
        <v>14</v>
      </c>
      <c r="D35" s="37" t="s">
        <v>19</v>
      </c>
      <c r="E35" s="37"/>
      <c r="F35" s="37"/>
      <c r="G35" s="37"/>
      <c r="H35" s="37"/>
      <c r="I35" s="37"/>
      <c r="J35" s="37"/>
      <c r="K35" s="37"/>
      <c r="L35" s="37"/>
      <c r="M35" s="37"/>
      <c r="N35" s="37"/>
      <c r="O35" s="1"/>
      <c r="P35" s="1"/>
      <c r="Q35" s="1"/>
    </row>
    <row r="36" spans="1:20" ht="15" customHeight="1" x14ac:dyDescent="0.25">
      <c r="A36" s="1"/>
      <c r="B36" s="5"/>
      <c r="C36" s="1" t="s">
        <v>15</v>
      </c>
      <c r="D36" s="37" t="s">
        <v>70</v>
      </c>
      <c r="E36" s="37"/>
      <c r="F36" s="37"/>
      <c r="G36" s="37"/>
      <c r="H36" s="37"/>
      <c r="I36" s="37"/>
      <c r="J36" s="37"/>
      <c r="K36" s="37"/>
      <c r="L36" s="37"/>
      <c r="M36" s="37"/>
      <c r="N36" s="37"/>
      <c r="O36" s="1"/>
      <c r="P36" s="1"/>
      <c r="Q36" s="1"/>
    </row>
    <row r="37" spans="1:20" ht="15" customHeight="1" x14ac:dyDescent="0.25">
      <c r="A37" s="1"/>
      <c r="B37" s="5"/>
      <c r="C37" s="1" t="s">
        <v>16</v>
      </c>
      <c r="D37" s="37" t="s">
        <v>69</v>
      </c>
      <c r="E37" s="37"/>
      <c r="F37" s="37"/>
      <c r="G37" s="37"/>
      <c r="H37" s="37"/>
      <c r="I37" s="37"/>
      <c r="J37" s="37"/>
      <c r="K37" s="37"/>
      <c r="L37" s="37"/>
      <c r="M37" s="37"/>
      <c r="N37" s="37"/>
      <c r="O37" s="1"/>
      <c r="P37" s="1"/>
      <c r="Q37" s="1"/>
    </row>
    <row r="38" spans="1:20" ht="15" customHeight="1" x14ac:dyDescent="0.25">
      <c r="A38" s="1"/>
      <c r="B38" s="5"/>
      <c r="C38" s="34" t="str">
        <f>IF(P32="","",IF(P32="D","","The correct answer can be found on page 12 of the Workshop Presentation."))</f>
        <v/>
      </c>
      <c r="D38" s="34"/>
      <c r="E38" s="34"/>
      <c r="F38" s="34"/>
      <c r="G38" s="34"/>
      <c r="H38" s="34"/>
      <c r="I38" s="34"/>
      <c r="J38" s="34"/>
      <c r="K38" s="34"/>
      <c r="L38" s="34"/>
      <c r="M38" s="34"/>
      <c r="N38" s="34"/>
      <c r="O38" s="18"/>
      <c r="P38" s="1"/>
      <c r="Q38" s="1"/>
    </row>
    <row r="39" spans="1:20" ht="15" customHeight="1" x14ac:dyDescent="0.25">
      <c r="A39" s="1"/>
      <c r="B39" s="5"/>
      <c r="C39" s="1"/>
      <c r="D39" s="1"/>
      <c r="E39" s="1"/>
      <c r="F39" s="1"/>
      <c r="G39" s="1"/>
      <c r="H39" s="1"/>
      <c r="I39" s="1"/>
      <c r="J39" s="1"/>
      <c r="K39" s="1"/>
      <c r="L39" s="1"/>
      <c r="M39" s="1"/>
      <c r="N39" s="1"/>
      <c r="O39" s="1"/>
      <c r="P39" s="1"/>
      <c r="Q39" s="1"/>
    </row>
    <row r="40" spans="1:20" ht="15" customHeight="1" x14ac:dyDescent="0.25">
      <c r="A40" s="1"/>
      <c r="B40" s="16">
        <v>2</v>
      </c>
      <c r="C40" s="35" t="s">
        <v>90</v>
      </c>
      <c r="D40" s="35"/>
      <c r="E40" s="35"/>
      <c r="F40" s="35"/>
      <c r="G40" s="35"/>
      <c r="H40" s="35"/>
      <c r="I40" s="35"/>
      <c r="J40" s="35"/>
      <c r="K40" s="35"/>
      <c r="L40" s="35"/>
      <c r="M40" s="35"/>
      <c r="N40" s="35"/>
      <c r="O40" s="1"/>
      <c r="P40" s="33"/>
      <c r="Q40" s="1"/>
      <c r="R40" s="23" t="str">
        <f>IF(P40="","",IF(P40="a",1,0))</f>
        <v/>
      </c>
      <c r="S40" s="23" t="str">
        <f>IF(P40="","",IF(P40="a",0,1))</f>
        <v/>
      </c>
      <c r="T40" s="23">
        <f>IF(P40="",1,0)</f>
        <v>1</v>
      </c>
    </row>
    <row r="41" spans="1:20" ht="15" customHeight="1" x14ac:dyDescent="0.25">
      <c r="A41" s="1"/>
      <c r="B41" s="5"/>
      <c r="C41" s="1" t="s">
        <v>13</v>
      </c>
      <c r="D41" s="30" t="s">
        <v>58</v>
      </c>
      <c r="E41" s="31"/>
      <c r="F41" s="31"/>
      <c r="G41" s="31"/>
      <c r="H41" s="31"/>
      <c r="I41" s="31"/>
      <c r="J41" s="31"/>
      <c r="K41" s="31"/>
      <c r="L41" s="31"/>
      <c r="M41" s="31"/>
      <c r="N41" s="31"/>
      <c r="O41" s="1"/>
      <c r="P41" s="33"/>
      <c r="Q41" s="1"/>
    </row>
    <row r="42" spans="1:20" ht="15" customHeight="1" x14ac:dyDescent="0.25">
      <c r="A42" s="1"/>
      <c r="B42" s="5"/>
      <c r="C42" s="1" t="s">
        <v>14</v>
      </c>
      <c r="D42" s="30" t="s">
        <v>57</v>
      </c>
      <c r="E42" s="31"/>
      <c r="F42" s="31"/>
      <c r="G42" s="31"/>
      <c r="H42" s="31"/>
      <c r="I42" s="31"/>
      <c r="J42" s="31"/>
      <c r="K42" s="31"/>
      <c r="L42" s="31"/>
      <c r="M42" s="31"/>
      <c r="N42" s="31"/>
      <c r="O42" s="1"/>
      <c r="P42" s="1"/>
      <c r="Q42" s="1"/>
    </row>
    <row r="43" spans="1:20" x14ac:dyDescent="0.25">
      <c r="A43" s="1"/>
      <c r="B43" s="5"/>
      <c r="C43" s="34" t="str">
        <f>IF(P40="","",IF(P40="a","","The correct answer can be found on page 15 of the Workshop Presentation."))</f>
        <v/>
      </c>
      <c r="D43" s="34"/>
      <c r="E43" s="34"/>
      <c r="F43" s="34"/>
      <c r="G43" s="34"/>
      <c r="H43" s="34"/>
      <c r="I43" s="34"/>
      <c r="J43" s="34"/>
      <c r="K43" s="34"/>
      <c r="L43" s="34"/>
      <c r="M43" s="34"/>
      <c r="N43" s="34"/>
      <c r="O43" s="18"/>
      <c r="P43" s="1"/>
      <c r="Q43" s="1"/>
    </row>
    <row r="44" spans="1:20" ht="15" customHeight="1" x14ac:dyDescent="0.25">
      <c r="A44" s="1"/>
      <c r="B44" s="5"/>
      <c r="C44" s="1"/>
      <c r="D44" s="1"/>
      <c r="E44" s="1"/>
      <c r="F44" s="1"/>
      <c r="G44" s="1"/>
      <c r="H44" s="1"/>
      <c r="I44" s="1"/>
      <c r="J44" s="1"/>
      <c r="K44" s="1"/>
      <c r="L44" s="1"/>
      <c r="M44" s="1"/>
      <c r="N44" s="1"/>
      <c r="O44" s="1"/>
      <c r="P44" s="1"/>
      <c r="Q44" s="1"/>
    </row>
    <row r="45" spans="1:20" x14ac:dyDescent="0.25">
      <c r="A45" s="1"/>
      <c r="B45" s="16">
        <v>3</v>
      </c>
      <c r="C45" s="35" t="s">
        <v>104</v>
      </c>
      <c r="D45" s="35"/>
      <c r="E45" s="35"/>
      <c r="F45" s="35"/>
      <c r="G45" s="35"/>
      <c r="H45" s="35"/>
      <c r="I45" s="35"/>
      <c r="J45" s="35"/>
      <c r="K45" s="35"/>
      <c r="L45" s="35"/>
      <c r="M45" s="35"/>
      <c r="N45" s="35"/>
      <c r="O45" s="1"/>
      <c r="P45" s="33"/>
      <c r="Q45" s="1"/>
      <c r="R45" s="23" t="str">
        <f>IF(P45="","",IF(P45="d",1,0))</f>
        <v/>
      </c>
      <c r="S45" s="23" t="str">
        <f>IF(P45="","",IF(P45="d",0,1))</f>
        <v/>
      </c>
      <c r="T45" s="23">
        <f>IF(P45="",1,0)</f>
        <v>1</v>
      </c>
    </row>
    <row r="46" spans="1:20" x14ac:dyDescent="0.25">
      <c r="A46" s="1"/>
      <c r="B46" s="5"/>
      <c r="C46" s="1" t="s">
        <v>13</v>
      </c>
      <c r="D46" s="30" t="s">
        <v>105</v>
      </c>
      <c r="E46" s="31"/>
      <c r="F46" s="31"/>
      <c r="G46" s="31"/>
      <c r="H46" s="31"/>
      <c r="I46" s="31"/>
      <c r="J46" s="31"/>
      <c r="K46" s="31"/>
      <c r="L46" s="31"/>
      <c r="M46" s="31"/>
      <c r="N46" s="31"/>
      <c r="O46" s="1"/>
      <c r="P46" s="33"/>
      <c r="Q46" s="1"/>
    </row>
    <row r="47" spans="1:20" ht="15" customHeight="1" x14ac:dyDescent="0.25">
      <c r="A47" s="1"/>
      <c r="B47" s="5"/>
      <c r="C47" s="1" t="s">
        <v>14</v>
      </c>
      <c r="D47" s="36" t="s">
        <v>106</v>
      </c>
      <c r="E47" s="37"/>
      <c r="F47" s="37"/>
      <c r="G47" s="37"/>
      <c r="H47" s="37"/>
      <c r="I47" s="37"/>
      <c r="J47" s="37"/>
      <c r="K47" s="37"/>
      <c r="L47" s="37"/>
      <c r="M47" s="37"/>
      <c r="N47" s="37"/>
      <c r="O47" s="1"/>
      <c r="P47" s="1"/>
      <c r="Q47" s="1"/>
    </row>
    <row r="48" spans="1:20" ht="15" customHeight="1" x14ac:dyDescent="0.25">
      <c r="A48" s="1"/>
      <c r="B48" s="5"/>
      <c r="C48" s="1" t="s">
        <v>15</v>
      </c>
      <c r="D48" s="36" t="s">
        <v>107</v>
      </c>
      <c r="E48" s="37"/>
      <c r="F48" s="37"/>
      <c r="G48" s="37"/>
      <c r="H48" s="37"/>
      <c r="I48" s="37"/>
      <c r="J48" s="37"/>
      <c r="K48" s="37"/>
      <c r="L48" s="37"/>
      <c r="M48" s="37"/>
      <c r="N48" s="37"/>
      <c r="O48" s="1"/>
      <c r="P48" s="1"/>
      <c r="Q48" s="1"/>
    </row>
    <row r="49" spans="1:20" ht="15" customHeight="1" x14ac:dyDescent="0.25">
      <c r="A49" s="1"/>
      <c r="B49" s="5"/>
      <c r="C49" s="1" t="s">
        <v>16</v>
      </c>
      <c r="D49" s="36" t="s">
        <v>108</v>
      </c>
      <c r="E49" s="37"/>
      <c r="F49" s="37"/>
      <c r="G49" s="37"/>
      <c r="H49" s="37"/>
      <c r="I49" s="37"/>
      <c r="J49" s="37"/>
      <c r="K49" s="37"/>
      <c r="L49" s="37"/>
      <c r="M49" s="37"/>
      <c r="N49" s="37"/>
      <c r="O49" s="1"/>
      <c r="P49" s="1"/>
      <c r="Q49" s="1"/>
    </row>
    <row r="50" spans="1:20" x14ac:dyDescent="0.25">
      <c r="A50" s="1"/>
      <c r="B50" s="5"/>
      <c r="C50" s="34" t="str">
        <f>IF(P45="","",IF(P45="d","","The correct answer can be found on page 80 of the Workshop Presentation."))</f>
        <v/>
      </c>
      <c r="D50" s="34"/>
      <c r="E50" s="34"/>
      <c r="F50" s="34"/>
      <c r="G50" s="34"/>
      <c r="H50" s="34"/>
      <c r="I50" s="34"/>
      <c r="J50" s="34"/>
      <c r="K50" s="34"/>
      <c r="L50" s="34"/>
      <c r="M50" s="34"/>
      <c r="N50" s="34"/>
      <c r="O50" s="18"/>
      <c r="P50" s="1"/>
      <c r="Q50" s="1"/>
    </row>
    <row r="51" spans="1:20" ht="15" customHeight="1" x14ac:dyDescent="0.25">
      <c r="A51" s="1"/>
      <c r="B51" s="5"/>
      <c r="C51" s="1"/>
      <c r="D51" s="1"/>
      <c r="E51" s="1"/>
      <c r="F51" s="1"/>
      <c r="G51" s="1"/>
      <c r="H51" s="1"/>
      <c r="I51" s="1"/>
      <c r="J51" s="1"/>
      <c r="K51" s="1"/>
      <c r="L51" s="1"/>
      <c r="M51" s="1"/>
      <c r="N51" s="1"/>
      <c r="O51" s="1"/>
      <c r="P51" s="1"/>
      <c r="Q51" s="1"/>
    </row>
    <row r="52" spans="1:20" ht="15" customHeight="1" x14ac:dyDescent="0.25">
      <c r="A52" s="1"/>
      <c r="B52" s="16">
        <v>4</v>
      </c>
      <c r="C52" s="35" t="s">
        <v>21</v>
      </c>
      <c r="D52" s="35"/>
      <c r="E52" s="35"/>
      <c r="F52" s="35"/>
      <c r="G52" s="35"/>
      <c r="H52" s="35"/>
      <c r="I52" s="35"/>
      <c r="J52" s="35"/>
      <c r="K52" s="35"/>
      <c r="L52" s="35"/>
      <c r="M52" s="35"/>
      <c r="N52" s="35"/>
      <c r="O52" s="1"/>
      <c r="P52" s="33"/>
      <c r="Q52" s="1"/>
      <c r="R52" s="23" t="str">
        <f>IF(P52="","",IF(P52="b",1,0))</f>
        <v/>
      </c>
      <c r="S52" s="23" t="str">
        <f>IF(P52="","",IF(P52="b",0,1))</f>
        <v/>
      </c>
      <c r="T52" s="23">
        <f>IF(P52="",1,0)</f>
        <v>1</v>
      </c>
    </row>
    <row r="53" spans="1:20" ht="15" customHeight="1" x14ac:dyDescent="0.25">
      <c r="A53" s="1"/>
      <c r="B53" s="5"/>
      <c r="C53" s="1" t="s">
        <v>13</v>
      </c>
      <c r="D53" s="30">
        <v>250</v>
      </c>
      <c r="E53" s="30"/>
      <c r="F53" s="30"/>
      <c r="G53" s="30"/>
      <c r="H53" s="30"/>
      <c r="I53" s="30"/>
      <c r="J53" s="30"/>
      <c r="K53" s="30"/>
      <c r="L53" s="30"/>
      <c r="M53" s="30"/>
      <c r="N53" s="30"/>
      <c r="O53" s="1"/>
      <c r="P53" s="33"/>
      <c r="Q53" s="1"/>
    </row>
    <row r="54" spans="1:20" ht="15" customHeight="1" x14ac:dyDescent="0.25">
      <c r="A54" s="1"/>
      <c r="B54" s="5"/>
      <c r="C54" s="1" t="s">
        <v>14</v>
      </c>
      <c r="D54" s="36">
        <v>500</v>
      </c>
      <c r="E54" s="36"/>
      <c r="F54" s="36"/>
      <c r="G54" s="36"/>
      <c r="H54" s="36"/>
      <c r="I54" s="36"/>
      <c r="J54" s="36"/>
      <c r="K54" s="36"/>
      <c r="L54" s="36"/>
      <c r="M54" s="36"/>
      <c r="N54" s="36"/>
      <c r="O54" s="1"/>
      <c r="P54" s="1"/>
      <c r="Q54" s="1"/>
    </row>
    <row r="55" spans="1:20" ht="15" customHeight="1" x14ac:dyDescent="0.25">
      <c r="A55" s="1"/>
      <c r="B55" s="5"/>
      <c r="C55" s="1" t="s">
        <v>15</v>
      </c>
      <c r="D55" s="36">
        <v>1000</v>
      </c>
      <c r="E55" s="36"/>
      <c r="F55" s="36"/>
      <c r="G55" s="36"/>
      <c r="H55" s="36"/>
      <c r="I55" s="36"/>
      <c r="J55" s="36"/>
      <c r="K55" s="36"/>
      <c r="L55" s="36"/>
      <c r="M55" s="36"/>
      <c r="N55" s="36"/>
      <c r="O55" s="1"/>
      <c r="P55" s="1"/>
      <c r="Q55" s="1"/>
    </row>
    <row r="56" spans="1:20" ht="15" customHeight="1" x14ac:dyDescent="0.25">
      <c r="A56" s="1"/>
      <c r="B56" s="5"/>
      <c r="C56" s="1" t="s">
        <v>16</v>
      </c>
      <c r="D56" s="36">
        <v>5000</v>
      </c>
      <c r="E56" s="37"/>
      <c r="F56" s="37"/>
      <c r="G56" s="37"/>
      <c r="H56" s="37"/>
      <c r="I56" s="37"/>
      <c r="J56" s="37"/>
      <c r="K56" s="37"/>
      <c r="L56" s="37"/>
      <c r="M56" s="37"/>
      <c r="N56" s="37"/>
      <c r="O56" s="1"/>
      <c r="P56" s="1"/>
      <c r="Q56" s="1"/>
    </row>
    <row r="57" spans="1:20" ht="15" customHeight="1" x14ac:dyDescent="0.25">
      <c r="A57" s="1"/>
      <c r="B57" s="5"/>
      <c r="C57" s="34" t="str">
        <f>IF(P52="","",IF(P52="B","","The correct answer can be found on page 17 of the Workshop Presentation."))</f>
        <v/>
      </c>
      <c r="D57" s="34"/>
      <c r="E57" s="34"/>
      <c r="F57" s="34"/>
      <c r="G57" s="34"/>
      <c r="H57" s="34"/>
      <c r="I57" s="34"/>
      <c r="J57" s="34"/>
      <c r="K57" s="34"/>
      <c r="L57" s="34"/>
      <c r="M57" s="34"/>
      <c r="N57" s="34"/>
      <c r="O57" s="18"/>
      <c r="P57" s="1"/>
      <c r="Q57" s="1"/>
    </row>
    <row r="58" spans="1:20" x14ac:dyDescent="0.25">
      <c r="A58" s="1"/>
      <c r="B58" s="1"/>
      <c r="C58" s="1"/>
      <c r="D58" s="1"/>
      <c r="E58" s="1"/>
      <c r="F58" s="1"/>
      <c r="G58" s="1"/>
      <c r="H58" s="1"/>
      <c r="I58" s="1"/>
      <c r="J58" s="1"/>
      <c r="K58" s="1"/>
      <c r="L58" s="1"/>
      <c r="M58" s="1"/>
      <c r="N58" s="1"/>
      <c r="O58" s="1"/>
      <c r="P58" s="1"/>
      <c r="Q58" s="1"/>
    </row>
    <row r="59" spans="1:20" ht="15" customHeight="1" x14ac:dyDescent="0.25">
      <c r="A59" s="1"/>
      <c r="B59" s="16">
        <v>5</v>
      </c>
      <c r="C59" s="35" t="s">
        <v>90</v>
      </c>
      <c r="D59" s="35"/>
      <c r="E59" s="35"/>
      <c r="F59" s="35"/>
      <c r="G59" s="35"/>
      <c r="H59" s="35"/>
      <c r="I59" s="35"/>
      <c r="J59" s="35"/>
      <c r="K59" s="35"/>
      <c r="L59" s="35"/>
      <c r="M59" s="35"/>
      <c r="N59" s="35"/>
      <c r="O59" s="1"/>
      <c r="P59" s="33"/>
      <c r="Q59" s="1"/>
      <c r="R59" s="23" t="str">
        <f>IF(P59="","",IF(P59="b",1,0))</f>
        <v/>
      </c>
      <c r="S59" s="23" t="str">
        <f>IF(P59="","",IF(P59="b",0,1))</f>
        <v/>
      </c>
      <c r="T59" s="23">
        <f>IF(P59="",1,0)</f>
        <v>1</v>
      </c>
    </row>
    <row r="60" spans="1:20" ht="15" customHeight="1" x14ac:dyDescent="0.25">
      <c r="A60" s="1"/>
      <c r="B60" s="5"/>
      <c r="C60" s="1" t="s">
        <v>13</v>
      </c>
      <c r="D60" s="30" t="s">
        <v>68</v>
      </c>
      <c r="E60" s="31"/>
      <c r="F60" s="31"/>
      <c r="G60" s="31"/>
      <c r="H60" s="31"/>
      <c r="I60" s="31"/>
      <c r="J60" s="31"/>
      <c r="K60" s="31"/>
      <c r="L60" s="31"/>
      <c r="M60" s="31"/>
      <c r="N60" s="31"/>
      <c r="O60" s="1"/>
      <c r="P60" s="33"/>
      <c r="Q60" s="1"/>
    </row>
    <row r="61" spans="1:20" ht="15" customHeight="1" x14ac:dyDescent="0.25">
      <c r="A61" s="1"/>
      <c r="B61" s="5"/>
      <c r="C61" s="1" t="s">
        <v>14</v>
      </c>
      <c r="D61" s="36" t="s">
        <v>67</v>
      </c>
      <c r="E61" s="37"/>
      <c r="F61" s="37"/>
      <c r="G61" s="37"/>
      <c r="H61" s="37"/>
      <c r="I61" s="37"/>
      <c r="J61" s="37"/>
      <c r="K61" s="37"/>
      <c r="L61" s="37"/>
      <c r="M61" s="37"/>
      <c r="N61" s="37"/>
      <c r="O61" s="1"/>
      <c r="P61" s="1"/>
      <c r="Q61" s="1"/>
    </row>
    <row r="62" spans="1:20" ht="15" customHeight="1" x14ac:dyDescent="0.25">
      <c r="A62" s="1"/>
      <c r="B62" s="5"/>
      <c r="C62" s="34" t="str">
        <f>IF(P59="","",IF(P59="b","","The correct answer can be found on page 18 of the Workshop Presentation."))</f>
        <v/>
      </c>
      <c r="D62" s="34"/>
      <c r="E62" s="34"/>
      <c r="F62" s="34"/>
      <c r="G62" s="34"/>
      <c r="H62" s="34"/>
      <c r="I62" s="34"/>
      <c r="J62" s="34"/>
      <c r="K62" s="34"/>
      <c r="L62" s="34"/>
      <c r="M62" s="34"/>
      <c r="N62" s="34"/>
      <c r="O62" s="18"/>
      <c r="P62" s="1"/>
      <c r="Q62" s="1"/>
    </row>
    <row r="63" spans="1:20" x14ac:dyDescent="0.25">
      <c r="A63" s="1"/>
      <c r="B63" s="1"/>
      <c r="C63" s="1"/>
      <c r="D63" s="1"/>
      <c r="E63" s="1"/>
      <c r="F63" s="1"/>
      <c r="G63" s="1"/>
      <c r="H63" s="1"/>
      <c r="I63" s="1"/>
      <c r="J63" s="1"/>
      <c r="K63" s="1"/>
      <c r="L63" s="1"/>
      <c r="M63" s="1"/>
      <c r="N63" s="1"/>
      <c r="O63" s="1"/>
      <c r="P63" s="1"/>
      <c r="Q63" s="1"/>
    </row>
    <row r="64" spans="1:20" ht="15" customHeight="1" x14ac:dyDescent="0.25">
      <c r="A64" s="1"/>
      <c r="B64" s="16">
        <v>6</v>
      </c>
      <c r="C64" s="35" t="s">
        <v>109</v>
      </c>
      <c r="D64" s="35"/>
      <c r="E64" s="35"/>
      <c r="F64" s="35"/>
      <c r="G64" s="35"/>
      <c r="H64" s="35"/>
      <c r="I64" s="35"/>
      <c r="J64" s="35"/>
      <c r="K64" s="35"/>
      <c r="L64" s="35"/>
      <c r="M64" s="35"/>
      <c r="N64" s="35"/>
      <c r="O64" s="1"/>
      <c r="P64" s="33"/>
      <c r="Q64" s="1"/>
      <c r="R64" s="23" t="str">
        <f>IF(P64="","",IF(P64="a",1,0))</f>
        <v/>
      </c>
      <c r="S64" s="23" t="str">
        <f>IF(P64="","",IF(P64="a",0,1))</f>
        <v/>
      </c>
      <c r="T64" s="23">
        <f>IF(P64="",1,0)</f>
        <v>1</v>
      </c>
    </row>
    <row r="65" spans="1:20" ht="15" customHeight="1" x14ac:dyDescent="0.25">
      <c r="A65" s="1"/>
      <c r="B65" s="5"/>
      <c r="C65" s="1" t="s">
        <v>13</v>
      </c>
      <c r="D65" s="30" t="s">
        <v>110</v>
      </c>
      <c r="E65" s="31"/>
      <c r="F65" s="31"/>
      <c r="G65" s="31"/>
      <c r="H65" s="31"/>
      <c r="I65" s="31"/>
      <c r="J65" s="31"/>
      <c r="K65" s="31"/>
      <c r="L65" s="31"/>
      <c r="M65" s="31"/>
      <c r="N65" s="31"/>
      <c r="O65" s="1"/>
      <c r="P65" s="33"/>
      <c r="Q65" s="1"/>
    </row>
    <row r="66" spans="1:20" ht="15" customHeight="1" x14ac:dyDescent="0.25">
      <c r="A66" s="1"/>
      <c r="B66" s="5"/>
      <c r="C66" s="1" t="s">
        <v>14</v>
      </c>
      <c r="D66" s="36" t="s">
        <v>111</v>
      </c>
      <c r="E66" s="37"/>
      <c r="F66" s="37"/>
      <c r="G66" s="37"/>
      <c r="H66" s="37"/>
      <c r="I66" s="37"/>
      <c r="J66" s="37"/>
      <c r="K66" s="37"/>
      <c r="L66" s="37"/>
      <c r="M66" s="37"/>
      <c r="N66" s="37"/>
      <c r="O66" s="1"/>
      <c r="P66" s="1"/>
      <c r="Q66" s="1"/>
    </row>
    <row r="67" spans="1:20" ht="15" customHeight="1" x14ac:dyDescent="0.25">
      <c r="A67" s="1"/>
      <c r="B67" s="5"/>
      <c r="C67" s="34" t="str">
        <f>IF(P64="","",IF(P64="a","","The correct answer can be found on page 19 of the Workshop Presentation."))</f>
        <v/>
      </c>
      <c r="D67" s="34"/>
      <c r="E67" s="34"/>
      <c r="F67" s="34"/>
      <c r="G67" s="34"/>
      <c r="H67" s="34"/>
      <c r="I67" s="34"/>
      <c r="J67" s="34"/>
      <c r="K67" s="34"/>
      <c r="L67" s="34"/>
      <c r="M67" s="34"/>
      <c r="N67" s="34"/>
      <c r="O67" s="18"/>
      <c r="P67" s="1"/>
      <c r="Q67" s="1"/>
    </row>
    <row r="68" spans="1:20" x14ac:dyDescent="0.25">
      <c r="A68" s="1"/>
      <c r="B68" s="1"/>
      <c r="C68" s="1"/>
      <c r="D68" s="1"/>
      <c r="E68" s="1"/>
      <c r="F68" s="1"/>
      <c r="G68" s="1"/>
      <c r="H68" s="1"/>
      <c r="I68" s="1"/>
      <c r="J68" s="1"/>
      <c r="K68" s="1"/>
      <c r="L68" s="1"/>
      <c r="M68" s="1"/>
      <c r="N68" s="1"/>
      <c r="O68" s="1"/>
      <c r="P68" s="1"/>
      <c r="Q68" s="1"/>
    </row>
    <row r="69" spans="1:20" ht="15" customHeight="1" x14ac:dyDescent="0.25">
      <c r="A69" s="1"/>
      <c r="B69" s="16">
        <v>7</v>
      </c>
      <c r="C69" s="35" t="s">
        <v>22</v>
      </c>
      <c r="D69" s="35"/>
      <c r="E69" s="35"/>
      <c r="F69" s="35"/>
      <c r="G69" s="35"/>
      <c r="H69" s="35"/>
      <c r="I69" s="35"/>
      <c r="J69" s="35"/>
      <c r="K69" s="35"/>
      <c r="L69" s="35"/>
      <c r="M69" s="35"/>
      <c r="N69" s="35"/>
      <c r="O69" s="1"/>
      <c r="P69" s="33"/>
      <c r="Q69" s="1"/>
      <c r="R69" s="23" t="str">
        <f>IF(P69="","",IF(P69="c",1,0))</f>
        <v/>
      </c>
      <c r="S69" s="23" t="str">
        <f>IF(P69="","",IF(P69="c",0,1))</f>
        <v/>
      </c>
      <c r="T69" s="23">
        <f>IF(P69="",1,0)</f>
        <v>1</v>
      </c>
    </row>
    <row r="70" spans="1:20" x14ac:dyDescent="0.25">
      <c r="A70" s="1"/>
      <c r="B70" s="5"/>
      <c r="C70" s="1" t="s">
        <v>13</v>
      </c>
      <c r="D70" s="30" t="s">
        <v>66</v>
      </c>
      <c r="E70" s="31"/>
      <c r="F70" s="31"/>
      <c r="G70" s="31"/>
      <c r="H70" s="31"/>
      <c r="I70" s="31"/>
      <c r="J70" s="31"/>
      <c r="K70" s="31"/>
      <c r="L70" s="31"/>
      <c r="M70" s="31"/>
      <c r="N70" s="31"/>
      <c r="O70" s="1"/>
      <c r="P70" s="33"/>
      <c r="Q70" s="1"/>
    </row>
    <row r="71" spans="1:20" x14ac:dyDescent="0.25">
      <c r="A71" s="1"/>
      <c r="B71" s="5"/>
      <c r="C71" s="1" t="s">
        <v>14</v>
      </c>
      <c r="D71" s="36" t="s">
        <v>65</v>
      </c>
      <c r="E71" s="37"/>
      <c r="F71" s="37"/>
      <c r="G71" s="37"/>
      <c r="H71" s="37"/>
      <c r="I71" s="37"/>
      <c r="J71" s="37"/>
      <c r="K71" s="37"/>
      <c r="L71" s="37"/>
      <c r="M71" s="37"/>
      <c r="N71" s="37"/>
      <c r="O71" s="1"/>
      <c r="P71" s="1"/>
      <c r="Q71" s="1"/>
    </row>
    <row r="72" spans="1:20" x14ac:dyDescent="0.25">
      <c r="A72" s="1"/>
      <c r="B72" s="5"/>
      <c r="C72" s="1" t="s">
        <v>15</v>
      </c>
      <c r="D72" s="36" t="s">
        <v>64</v>
      </c>
      <c r="E72" s="37"/>
      <c r="F72" s="37"/>
      <c r="G72" s="37"/>
      <c r="H72" s="37"/>
      <c r="I72" s="37"/>
      <c r="J72" s="37"/>
      <c r="K72" s="37"/>
      <c r="L72" s="37"/>
      <c r="M72" s="37"/>
      <c r="N72" s="37"/>
      <c r="O72" s="1"/>
      <c r="P72" s="1"/>
      <c r="Q72" s="1"/>
    </row>
    <row r="73" spans="1:20" x14ac:dyDescent="0.25">
      <c r="A73" s="1"/>
      <c r="B73" s="5"/>
      <c r="C73" s="1" t="s">
        <v>16</v>
      </c>
      <c r="D73" s="36" t="s">
        <v>63</v>
      </c>
      <c r="E73" s="37"/>
      <c r="F73" s="37"/>
      <c r="G73" s="37"/>
      <c r="H73" s="37"/>
      <c r="I73" s="37"/>
      <c r="J73" s="37"/>
      <c r="K73" s="37"/>
      <c r="L73" s="37"/>
      <c r="M73" s="37"/>
      <c r="N73" s="37"/>
      <c r="O73" s="1"/>
      <c r="P73" s="1"/>
      <c r="Q73" s="1"/>
    </row>
    <row r="74" spans="1:20" ht="15" customHeight="1" x14ac:dyDescent="0.25">
      <c r="A74" s="1"/>
      <c r="B74" s="5"/>
      <c r="C74" s="34" t="str">
        <f>IF(P69="","",IF(P69="c","","The correct answer can be found on page 19 of the Workshop Presentation."))</f>
        <v/>
      </c>
      <c r="D74" s="34"/>
      <c r="E74" s="34"/>
      <c r="F74" s="34"/>
      <c r="G74" s="34"/>
      <c r="H74" s="34"/>
      <c r="I74" s="34"/>
      <c r="J74" s="34"/>
      <c r="K74" s="34"/>
      <c r="L74" s="34"/>
      <c r="M74" s="34"/>
      <c r="N74" s="34"/>
      <c r="O74" s="18"/>
      <c r="P74" s="1"/>
      <c r="Q74" s="1"/>
    </row>
    <row r="75" spans="1:20" x14ac:dyDescent="0.25">
      <c r="A75" s="1"/>
      <c r="B75" s="1"/>
      <c r="C75" s="1"/>
      <c r="D75" s="1"/>
      <c r="E75" s="1"/>
      <c r="F75" s="1"/>
      <c r="G75" s="1"/>
      <c r="H75" s="1"/>
      <c r="I75" s="1"/>
      <c r="J75" s="1"/>
      <c r="K75" s="1"/>
      <c r="L75" s="1"/>
      <c r="M75" s="1"/>
      <c r="N75" s="1"/>
      <c r="O75" s="1"/>
      <c r="P75" s="1"/>
      <c r="Q75" s="1"/>
    </row>
    <row r="76" spans="1:20" ht="15" customHeight="1" x14ac:dyDescent="0.25">
      <c r="A76" s="1"/>
      <c r="B76" s="16">
        <v>8</v>
      </c>
      <c r="C76" s="35" t="s">
        <v>23</v>
      </c>
      <c r="D76" s="35"/>
      <c r="E76" s="35"/>
      <c r="F76" s="35"/>
      <c r="G76" s="35"/>
      <c r="H76" s="35"/>
      <c r="I76" s="35"/>
      <c r="J76" s="35"/>
      <c r="K76" s="35"/>
      <c r="L76" s="35"/>
      <c r="M76" s="35"/>
      <c r="N76" s="35"/>
      <c r="O76" s="1"/>
      <c r="P76" s="33"/>
      <c r="Q76" s="1"/>
      <c r="R76" s="23" t="str">
        <f>IF(P76="","",IF(P76="d",1,0))</f>
        <v/>
      </c>
      <c r="S76" s="23" t="str">
        <f>IF(P76="","",IF(P76="d",0,1))</f>
        <v/>
      </c>
      <c r="T76" s="23">
        <f>IF(P76="",1,0)</f>
        <v>1</v>
      </c>
    </row>
    <row r="77" spans="1:20" ht="15" customHeight="1" x14ac:dyDescent="0.25">
      <c r="A77" s="1"/>
      <c r="B77" s="5"/>
      <c r="C77" s="1" t="s">
        <v>13</v>
      </c>
      <c r="D77" s="30" t="s">
        <v>62</v>
      </c>
      <c r="E77" s="31"/>
      <c r="F77" s="31"/>
      <c r="G77" s="31"/>
      <c r="H77" s="31"/>
      <c r="I77" s="31"/>
      <c r="J77" s="31"/>
      <c r="K77" s="31"/>
      <c r="L77" s="31"/>
      <c r="M77" s="31"/>
      <c r="N77" s="31"/>
      <c r="O77" s="1"/>
      <c r="P77" s="33"/>
      <c r="Q77" s="1"/>
    </row>
    <row r="78" spans="1:20" ht="15" customHeight="1" x14ac:dyDescent="0.25">
      <c r="A78" s="1"/>
      <c r="B78" s="5"/>
      <c r="C78" s="1" t="s">
        <v>14</v>
      </c>
      <c r="D78" s="36" t="s">
        <v>61</v>
      </c>
      <c r="E78" s="37"/>
      <c r="F78" s="37"/>
      <c r="G78" s="37"/>
      <c r="H78" s="37"/>
      <c r="I78" s="37"/>
      <c r="J78" s="37"/>
      <c r="K78" s="37"/>
      <c r="L78" s="37"/>
      <c r="M78" s="37"/>
      <c r="N78" s="37"/>
      <c r="O78" s="1"/>
      <c r="P78" s="1"/>
      <c r="Q78" s="1"/>
    </row>
    <row r="79" spans="1:20" ht="15" customHeight="1" x14ac:dyDescent="0.25">
      <c r="A79" s="1"/>
      <c r="B79" s="5"/>
      <c r="C79" s="1" t="s">
        <v>15</v>
      </c>
      <c r="D79" s="36" t="s">
        <v>60</v>
      </c>
      <c r="E79" s="37"/>
      <c r="F79" s="37"/>
      <c r="G79" s="37"/>
      <c r="H79" s="37"/>
      <c r="I79" s="37"/>
      <c r="J79" s="37"/>
      <c r="K79" s="37"/>
      <c r="L79" s="37"/>
      <c r="M79" s="37"/>
      <c r="N79" s="37"/>
      <c r="O79" s="1"/>
      <c r="P79" s="1"/>
      <c r="Q79" s="1"/>
    </row>
    <row r="80" spans="1:20" ht="15" customHeight="1" x14ac:dyDescent="0.25">
      <c r="A80" s="1"/>
      <c r="B80" s="5"/>
      <c r="C80" s="1" t="s">
        <v>16</v>
      </c>
      <c r="D80" s="36" t="s">
        <v>59</v>
      </c>
      <c r="E80" s="37"/>
      <c r="F80" s="37"/>
      <c r="G80" s="37"/>
      <c r="H80" s="37"/>
      <c r="I80" s="37"/>
      <c r="J80" s="37"/>
      <c r="K80" s="37"/>
      <c r="L80" s="37"/>
      <c r="M80" s="37"/>
      <c r="N80" s="37"/>
      <c r="O80" s="1"/>
      <c r="P80" s="1"/>
      <c r="Q80" s="1"/>
    </row>
    <row r="81" spans="1:20" x14ac:dyDescent="0.25">
      <c r="A81" s="1"/>
      <c r="B81" s="5"/>
      <c r="C81" s="34" t="str">
        <f>IF(P76="","",IF(P76="d","","The correct answer can be found on pages 25 and 31 of the Workshop Presentation."))</f>
        <v/>
      </c>
      <c r="D81" s="34"/>
      <c r="E81" s="34"/>
      <c r="F81" s="34"/>
      <c r="G81" s="34"/>
      <c r="H81" s="34"/>
      <c r="I81" s="34"/>
      <c r="J81" s="34"/>
      <c r="K81" s="34"/>
      <c r="L81" s="34"/>
      <c r="M81" s="34"/>
      <c r="N81" s="34"/>
      <c r="O81" s="18"/>
      <c r="P81" s="1"/>
      <c r="Q81" s="1"/>
    </row>
    <row r="82" spans="1:20" x14ac:dyDescent="0.25">
      <c r="A82" s="1"/>
      <c r="B82" s="1"/>
      <c r="C82" s="1"/>
      <c r="D82" s="1"/>
      <c r="E82" s="1"/>
      <c r="F82" s="1"/>
      <c r="G82" s="1"/>
      <c r="H82" s="1"/>
      <c r="I82" s="1"/>
      <c r="J82" s="1"/>
      <c r="K82" s="1"/>
      <c r="L82" s="1"/>
      <c r="M82" s="1"/>
      <c r="N82" s="1"/>
      <c r="O82" s="1"/>
      <c r="P82" s="1"/>
      <c r="Q82" s="1"/>
    </row>
    <row r="83" spans="1:20" ht="15" customHeight="1" x14ac:dyDescent="0.25">
      <c r="A83" s="1"/>
      <c r="B83" s="16">
        <v>9</v>
      </c>
      <c r="C83" s="35" t="s">
        <v>91</v>
      </c>
      <c r="D83" s="35"/>
      <c r="E83" s="35"/>
      <c r="F83" s="35"/>
      <c r="G83" s="35"/>
      <c r="H83" s="35"/>
      <c r="I83" s="35"/>
      <c r="J83" s="35"/>
      <c r="K83" s="35"/>
      <c r="L83" s="35"/>
      <c r="M83" s="35"/>
      <c r="N83" s="35"/>
      <c r="O83" s="1"/>
      <c r="P83" s="33"/>
      <c r="Q83" s="1"/>
      <c r="R83" s="23" t="str">
        <f>IF(P83="","",IF(P83="b",1,0))</f>
        <v/>
      </c>
      <c r="S83" s="23" t="str">
        <f>IF(P83="","",IF(P83="b",0,1))</f>
        <v/>
      </c>
      <c r="T83" s="23">
        <f>IF(P83="",1,0)</f>
        <v>1</v>
      </c>
    </row>
    <row r="84" spans="1:20" ht="15" customHeight="1" x14ac:dyDescent="0.25">
      <c r="A84" s="1"/>
      <c r="B84" s="5"/>
      <c r="C84" s="1" t="s">
        <v>13</v>
      </c>
      <c r="D84" s="30" t="s">
        <v>46</v>
      </c>
      <c r="E84" s="31"/>
      <c r="F84" s="31"/>
      <c r="G84" s="31"/>
      <c r="H84" s="31"/>
      <c r="I84" s="31"/>
      <c r="J84" s="31"/>
      <c r="K84" s="31"/>
      <c r="L84" s="31"/>
      <c r="M84" s="31"/>
      <c r="N84" s="31"/>
      <c r="O84" s="1"/>
      <c r="P84" s="33"/>
      <c r="Q84" s="1"/>
    </row>
    <row r="85" spans="1:20" ht="15" customHeight="1" x14ac:dyDescent="0.25">
      <c r="A85" s="1"/>
      <c r="B85" s="5"/>
      <c r="C85" s="1" t="s">
        <v>14</v>
      </c>
      <c r="D85" s="30" t="s">
        <v>47</v>
      </c>
      <c r="E85" s="31"/>
      <c r="F85" s="31"/>
      <c r="G85" s="31"/>
      <c r="H85" s="31"/>
      <c r="I85" s="31"/>
      <c r="J85" s="31"/>
      <c r="K85" s="31"/>
      <c r="L85" s="31"/>
      <c r="M85" s="31"/>
      <c r="N85" s="31"/>
      <c r="O85" s="1"/>
      <c r="P85" s="1"/>
      <c r="Q85" s="1"/>
    </row>
    <row r="86" spans="1:20" ht="15" customHeight="1" x14ac:dyDescent="0.25">
      <c r="A86" s="1"/>
      <c r="B86" s="5"/>
      <c r="C86" s="34" t="str">
        <f>IF(P83="","",IF(P83="b","","The correct answer can be found on page 34 of the Workshop Presentation."))</f>
        <v/>
      </c>
      <c r="D86" s="34"/>
      <c r="E86" s="34"/>
      <c r="F86" s="34"/>
      <c r="G86" s="34"/>
      <c r="H86" s="34"/>
      <c r="I86" s="34"/>
      <c r="J86" s="34"/>
      <c r="K86" s="34"/>
      <c r="L86" s="34"/>
      <c r="M86" s="34"/>
      <c r="N86" s="34"/>
      <c r="O86" s="18"/>
      <c r="P86" s="1"/>
      <c r="Q86" s="1"/>
    </row>
    <row r="87" spans="1:20" ht="15" customHeight="1" x14ac:dyDescent="0.25">
      <c r="A87" s="1"/>
      <c r="B87" s="1"/>
      <c r="C87" s="1"/>
      <c r="D87" s="30"/>
      <c r="E87" s="31"/>
      <c r="F87" s="31"/>
      <c r="G87" s="31"/>
      <c r="H87" s="31"/>
      <c r="I87" s="31"/>
      <c r="J87" s="31"/>
      <c r="K87" s="31"/>
      <c r="L87" s="31"/>
      <c r="M87" s="31"/>
      <c r="N87" s="31"/>
      <c r="O87" s="1"/>
      <c r="P87" s="1"/>
      <c r="Q87" s="1"/>
    </row>
    <row r="88" spans="1:20" ht="15" customHeight="1" x14ac:dyDescent="0.25">
      <c r="A88" s="1"/>
      <c r="B88" s="16">
        <v>10</v>
      </c>
      <c r="C88" s="35" t="s">
        <v>24</v>
      </c>
      <c r="D88" s="35"/>
      <c r="E88" s="35"/>
      <c r="F88" s="35"/>
      <c r="G88" s="35"/>
      <c r="H88" s="35"/>
      <c r="I88" s="35"/>
      <c r="J88" s="35"/>
      <c r="K88" s="35"/>
      <c r="L88" s="35"/>
      <c r="M88" s="35"/>
      <c r="N88" s="35"/>
      <c r="O88" s="1"/>
      <c r="P88" s="33"/>
      <c r="Q88" s="1"/>
      <c r="R88" s="23" t="str">
        <f>IF(P88="","",IF(P88="c",1,0))</f>
        <v/>
      </c>
      <c r="S88" s="23" t="str">
        <f>IF(P88="","",IF(P88="c",0,1))</f>
        <v/>
      </c>
      <c r="T88" s="23">
        <f>IF(P88="",1,0)</f>
        <v>1</v>
      </c>
    </row>
    <row r="89" spans="1:20" ht="15" customHeight="1" x14ac:dyDescent="0.25">
      <c r="A89" s="1"/>
      <c r="B89" s="5"/>
      <c r="C89" s="1" t="s">
        <v>13</v>
      </c>
      <c r="D89" s="36" t="s">
        <v>54</v>
      </c>
      <c r="E89" s="37"/>
      <c r="F89" s="37"/>
      <c r="G89" s="37"/>
      <c r="H89" s="37"/>
      <c r="I89" s="37"/>
      <c r="J89" s="37"/>
      <c r="K89" s="37"/>
      <c r="L89" s="37"/>
      <c r="M89" s="37"/>
      <c r="N89" s="37"/>
      <c r="O89" s="1"/>
      <c r="P89" s="33"/>
      <c r="Q89" s="1"/>
    </row>
    <row r="90" spans="1:20" ht="15" customHeight="1" x14ac:dyDescent="0.25">
      <c r="A90" s="1"/>
      <c r="B90" s="5"/>
      <c r="C90" s="1" t="s">
        <v>14</v>
      </c>
      <c r="D90" s="36" t="s">
        <v>55</v>
      </c>
      <c r="E90" s="37"/>
      <c r="F90" s="37"/>
      <c r="G90" s="37"/>
      <c r="H90" s="37"/>
      <c r="I90" s="37"/>
      <c r="J90" s="37"/>
      <c r="K90" s="37"/>
      <c r="L90" s="37"/>
      <c r="M90" s="37"/>
      <c r="N90" s="37"/>
      <c r="O90" s="1"/>
      <c r="P90" s="1"/>
      <c r="Q90" s="1"/>
    </row>
    <row r="91" spans="1:20" ht="15" customHeight="1" x14ac:dyDescent="0.25">
      <c r="A91" s="1"/>
      <c r="B91" s="5"/>
      <c r="C91" s="1" t="s">
        <v>15</v>
      </c>
      <c r="D91" s="30" t="s">
        <v>56</v>
      </c>
      <c r="E91" s="31"/>
      <c r="F91" s="31"/>
      <c r="G91" s="31"/>
      <c r="H91" s="31"/>
      <c r="I91" s="31"/>
      <c r="J91" s="31"/>
      <c r="K91" s="31"/>
      <c r="L91" s="31"/>
      <c r="M91" s="31"/>
      <c r="N91" s="31"/>
      <c r="O91" s="1"/>
      <c r="P91" s="1"/>
      <c r="Q91" s="1"/>
    </row>
    <row r="92" spans="1:20" ht="15" customHeight="1" x14ac:dyDescent="0.25">
      <c r="A92" s="1"/>
      <c r="B92" s="5"/>
      <c r="C92" s="1" t="s">
        <v>16</v>
      </c>
      <c r="D92" s="36" t="s">
        <v>53</v>
      </c>
      <c r="E92" s="37"/>
      <c r="F92" s="37"/>
      <c r="G92" s="37"/>
      <c r="H92" s="37"/>
      <c r="I92" s="37"/>
      <c r="J92" s="37"/>
      <c r="K92" s="37"/>
      <c r="L92" s="37"/>
      <c r="M92" s="37"/>
      <c r="N92" s="37"/>
      <c r="O92" s="1"/>
      <c r="P92" s="1"/>
      <c r="Q92" s="1"/>
    </row>
    <row r="93" spans="1:20" ht="15" customHeight="1" x14ac:dyDescent="0.25">
      <c r="A93" s="1"/>
      <c r="B93" s="5"/>
      <c r="C93" s="34" t="str">
        <f>IF(P88="","",IF(P88="c","","The correct answer can be found on page 33 of the Workshop Presentation."))</f>
        <v/>
      </c>
      <c r="D93" s="34"/>
      <c r="E93" s="34"/>
      <c r="F93" s="34"/>
      <c r="G93" s="34"/>
      <c r="H93" s="34"/>
      <c r="I93" s="34"/>
      <c r="J93" s="34"/>
      <c r="K93" s="34"/>
      <c r="L93" s="34"/>
      <c r="M93" s="34"/>
      <c r="N93" s="34"/>
      <c r="O93" s="18"/>
      <c r="P93" s="1"/>
      <c r="Q93" s="1"/>
    </row>
    <row r="94" spans="1:20" ht="15" customHeight="1" x14ac:dyDescent="0.25">
      <c r="A94" s="1"/>
      <c r="B94" s="1"/>
      <c r="C94" s="1"/>
      <c r="D94" s="30"/>
      <c r="E94" s="31"/>
      <c r="F94" s="31"/>
      <c r="G94" s="31"/>
      <c r="H94" s="31"/>
      <c r="I94" s="31"/>
      <c r="J94" s="31"/>
      <c r="K94" s="31"/>
      <c r="L94" s="31"/>
      <c r="M94" s="31"/>
      <c r="N94" s="31"/>
      <c r="O94" s="1"/>
      <c r="P94" s="1"/>
      <c r="Q94" s="1"/>
    </row>
    <row r="95" spans="1:20" ht="15" customHeight="1" x14ac:dyDescent="0.25">
      <c r="A95" s="1"/>
      <c r="B95" s="16">
        <v>11</v>
      </c>
      <c r="C95" s="35" t="s">
        <v>25</v>
      </c>
      <c r="D95" s="35"/>
      <c r="E95" s="35"/>
      <c r="F95" s="35"/>
      <c r="G95" s="35"/>
      <c r="H95" s="35"/>
      <c r="I95" s="35"/>
      <c r="J95" s="35"/>
      <c r="K95" s="35"/>
      <c r="L95" s="35"/>
      <c r="M95" s="35"/>
      <c r="N95" s="35"/>
      <c r="O95" s="1"/>
      <c r="P95" s="33"/>
      <c r="Q95" s="1"/>
      <c r="R95" s="23" t="str">
        <f>IF(P95="","",IF(P95="b",1,0))</f>
        <v/>
      </c>
      <c r="S95" s="23" t="str">
        <f>IF(P95="","",IF(P95="b",0,1))</f>
        <v/>
      </c>
      <c r="T95" s="23">
        <f>IF(P95="",1,0)</f>
        <v>1</v>
      </c>
    </row>
    <row r="96" spans="1:20" ht="15" customHeight="1" x14ac:dyDescent="0.25">
      <c r="A96" s="1"/>
      <c r="B96" s="16"/>
      <c r="C96" s="35"/>
      <c r="D96" s="35"/>
      <c r="E96" s="35"/>
      <c r="F96" s="35"/>
      <c r="G96" s="35"/>
      <c r="H96" s="35"/>
      <c r="I96" s="35"/>
      <c r="J96" s="35"/>
      <c r="K96" s="35"/>
      <c r="L96" s="35"/>
      <c r="M96" s="35"/>
      <c r="N96" s="35"/>
      <c r="O96" s="1"/>
      <c r="P96" s="33"/>
      <c r="Q96" s="1"/>
    </row>
    <row r="97" spans="1:20" ht="15" customHeight="1" x14ac:dyDescent="0.25">
      <c r="A97" s="1"/>
      <c r="B97" s="5"/>
      <c r="C97" s="1" t="s">
        <v>13</v>
      </c>
      <c r="D97" s="30" t="s">
        <v>52</v>
      </c>
      <c r="E97" s="31"/>
      <c r="F97" s="31"/>
      <c r="G97" s="31"/>
      <c r="H97" s="31"/>
      <c r="I97" s="31"/>
      <c r="J97" s="31"/>
      <c r="K97" s="31"/>
      <c r="L97" s="31"/>
      <c r="M97" s="31"/>
      <c r="N97" s="31"/>
      <c r="O97" s="1"/>
      <c r="P97" s="1"/>
      <c r="Q97" s="1"/>
    </row>
    <row r="98" spans="1:20" ht="15" customHeight="1" x14ac:dyDescent="0.25">
      <c r="A98" s="1"/>
      <c r="B98" s="5"/>
      <c r="C98" s="1" t="s">
        <v>14</v>
      </c>
      <c r="D98" s="36" t="s">
        <v>51</v>
      </c>
      <c r="E98" s="37"/>
      <c r="F98" s="37"/>
      <c r="G98" s="37"/>
      <c r="H98" s="37"/>
      <c r="I98" s="37"/>
      <c r="J98" s="37"/>
      <c r="K98" s="37"/>
      <c r="L98" s="37"/>
      <c r="M98" s="37"/>
      <c r="N98" s="37"/>
      <c r="O98" s="1"/>
      <c r="P98" s="1"/>
      <c r="Q98" s="1"/>
    </row>
    <row r="99" spans="1:20" ht="15" customHeight="1" x14ac:dyDescent="0.25">
      <c r="A99" s="1"/>
      <c r="B99" s="5"/>
      <c r="C99" s="1" t="s">
        <v>15</v>
      </c>
      <c r="D99" s="30" t="s">
        <v>103</v>
      </c>
      <c r="E99" s="31"/>
      <c r="F99" s="31"/>
      <c r="G99" s="31"/>
      <c r="H99" s="31"/>
      <c r="I99" s="31"/>
      <c r="J99" s="31"/>
      <c r="K99" s="31"/>
      <c r="L99" s="31"/>
      <c r="M99" s="31"/>
      <c r="N99" s="31"/>
      <c r="O99" s="1"/>
      <c r="P99" s="1"/>
      <c r="Q99" s="1"/>
    </row>
    <row r="100" spans="1:20" ht="15" customHeight="1" x14ac:dyDescent="0.25">
      <c r="A100" s="1"/>
      <c r="B100" s="5"/>
      <c r="C100" s="1" t="s">
        <v>16</v>
      </c>
      <c r="D100" s="36" t="s">
        <v>50</v>
      </c>
      <c r="E100" s="37"/>
      <c r="F100" s="37"/>
      <c r="G100" s="37"/>
      <c r="H100" s="37"/>
      <c r="I100" s="37"/>
      <c r="J100" s="37"/>
      <c r="K100" s="37"/>
      <c r="L100" s="37"/>
      <c r="M100" s="37"/>
      <c r="N100" s="37"/>
      <c r="O100" s="1"/>
      <c r="P100" s="1"/>
      <c r="Q100" s="1"/>
    </row>
    <row r="101" spans="1:20" ht="15" customHeight="1" x14ac:dyDescent="0.25">
      <c r="A101" s="1"/>
      <c r="B101" s="5"/>
      <c r="C101" s="34" t="str">
        <f>IF(P95="","",IF(P95="b","","The correct answer can be found on page 34 of the Workshop Presentation."))</f>
        <v/>
      </c>
      <c r="D101" s="34"/>
      <c r="E101" s="34"/>
      <c r="F101" s="34"/>
      <c r="G101" s="34"/>
      <c r="H101" s="34"/>
      <c r="I101" s="34"/>
      <c r="J101" s="34"/>
      <c r="K101" s="34"/>
      <c r="L101" s="34"/>
      <c r="M101" s="34"/>
      <c r="N101" s="34"/>
      <c r="O101" s="18"/>
      <c r="P101" s="1"/>
      <c r="Q101" s="1"/>
    </row>
    <row r="102" spans="1:20" ht="15" customHeight="1" x14ac:dyDescent="0.25">
      <c r="A102" s="1"/>
      <c r="B102" s="5"/>
      <c r="C102" s="6"/>
      <c r="D102" s="6"/>
      <c r="E102" s="6"/>
      <c r="F102" s="6"/>
      <c r="G102" s="6"/>
      <c r="H102" s="6"/>
      <c r="I102" s="6"/>
      <c r="J102" s="6"/>
      <c r="K102" s="6"/>
      <c r="L102" s="6"/>
      <c r="M102" s="6"/>
      <c r="N102" s="6"/>
      <c r="O102" s="6"/>
      <c r="P102" s="1"/>
      <c r="Q102" s="1"/>
    </row>
    <row r="103" spans="1:20" ht="15" customHeight="1" x14ac:dyDescent="0.25">
      <c r="A103" s="1"/>
      <c r="B103" s="16">
        <v>12</v>
      </c>
      <c r="C103" s="35" t="s">
        <v>92</v>
      </c>
      <c r="D103" s="35"/>
      <c r="E103" s="35"/>
      <c r="F103" s="35"/>
      <c r="G103" s="35"/>
      <c r="H103" s="35"/>
      <c r="I103" s="35"/>
      <c r="J103" s="35"/>
      <c r="K103" s="35"/>
      <c r="L103" s="35"/>
      <c r="M103" s="35"/>
      <c r="N103" s="35"/>
      <c r="O103" s="1"/>
      <c r="P103" s="33"/>
      <c r="Q103" s="1"/>
      <c r="R103" s="23" t="str">
        <f>IF(P103="","",IF(P103="a",1,0))</f>
        <v/>
      </c>
      <c r="S103" s="23" t="str">
        <f>IF(P103="","",IF(P103="a",0,1))</f>
        <v/>
      </c>
      <c r="T103" s="23">
        <f>IF(P103="",1,0)</f>
        <v>1</v>
      </c>
    </row>
    <row r="104" spans="1:20" ht="15" customHeight="1" x14ac:dyDescent="0.25">
      <c r="A104" s="1"/>
      <c r="B104" s="16"/>
      <c r="C104" s="35"/>
      <c r="D104" s="35"/>
      <c r="E104" s="35"/>
      <c r="F104" s="35"/>
      <c r="G104" s="35"/>
      <c r="H104" s="35"/>
      <c r="I104" s="35"/>
      <c r="J104" s="35"/>
      <c r="K104" s="35"/>
      <c r="L104" s="35"/>
      <c r="M104" s="35"/>
      <c r="N104" s="35"/>
      <c r="O104" s="1"/>
      <c r="P104" s="33"/>
      <c r="Q104" s="1"/>
    </row>
    <row r="105" spans="1:20" ht="15" customHeight="1" x14ac:dyDescent="0.25">
      <c r="A105" s="1"/>
      <c r="B105" s="16"/>
      <c r="C105" s="35"/>
      <c r="D105" s="35"/>
      <c r="E105" s="35"/>
      <c r="F105" s="35"/>
      <c r="G105" s="35"/>
      <c r="H105" s="35"/>
      <c r="I105" s="35"/>
      <c r="J105" s="35"/>
      <c r="K105" s="35"/>
      <c r="L105" s="35"/>
      <c r="M105" s="35"/>
      <c r="N105" s="35"/>
      <c r="O105" s="1"/>
      <c r="P105" s="1"/>
      <c r="Q105" s="1"/>
    </row>
    <row r="106" spans="1:20" ht="15" customHeight="1" x14ac:dyDescent="0.25">
      <c r="A106" s="1"/>
      <c r="B106" s="16"/>
      <c r="C106" s="35"/>
      <c r="D106" s="35"/>
      <c r="E106" s="35"/>
      <c r="F106" s="35"/>
      <c r="G106" s="35"/>
      <c r="H106" s="35"/>
      <c r="I106" s="35"/>
      <c r="J106" s="35"/>
      <c r="K106" s="35"/>
      <c r="L106" s="35"/>
      <c r="M106" s="35"/>
      <c r="N106" s="35"/>
      <c r="O106" s="1"/>
      <c r="P106" s="1"/>
      <c r="Q106" s="1"/>
    </row>
    <row r="107" spans="1:20" ht="15" customHeight="1" x14ac:dyDescent="0.25">
      <c r="A107" s="1"/>
      <c r="B107" s="16"/>
      <c r="C107" s="35"/>
      <c r="D107" s="35"/>
      <c r="E107" s="35"/>
      <c r="F107" s="35"/>
      <c r="G107" s="35"/>
      <c r="H107" s="35"/>
      <c r="I107" s="35"/>
      <c r="J107" s="35"/>
      <c r="K107" s="35"/>
      <c r="L107" s="35"/>
      <c r="M107" s="35"/>
      <c r="N107" s="35"/>
      <c r="O107" s="1"/>
      <c r="P107" s="1"/>
      <c r="Q107" s="1"/>
    </row>
    <row r="108" spans="1:20" ht="15" customHeight="1" x14ac:dyDescent="0.25">
      <c r="A108" s="1"/>
      <c r="B108" s="5"/>
      <c r="C108" s="1" t="s">
        <v>13</v>
      </c>
      <c r="D108" s="30" t="s">
        <v>49</v>
      </c>
      <c r="E108" s="31"/>
      <c r="F108" s="31"/>
      <c r="G108" s="31"/>
      <c r="H108" s="31"/>
      <c r="I108" s="31"/>
      <c r="J108" s="31"/>
      <c r="K108" s="31"/>
      <c r="L108" s="31"/>
      <c r="M108" s="31"/>
      <c r="N108" s="31"/>
      <c r="O108" s="1"/>
      <c r="P108" s="1"/>
      <c r="Q108" s="1"/>
    </row>
    <row r="109" spans="1:20" ht="15" customHeight="1" x14ac:dyDescent="0.25">
      <c r="A109" s="1"/>
      <c r="B109" s="5"/>
      <c r="C109" s="1" t="s">
        <v>14</v>
      </c>
      <c r="D109" s="30" t="s">
        <v>48</v>
      </c>
      <c r="E109" s="31"/>
      <c r="F109" s="31"/>
      <c r="G109" s="31"/>
      <c r="H109" s="31"/>
      <c r="I109" s="31"/>
      <c r="J109" s="31"/>
      <c r="K109" s="31"/>
      <c r="L109" s="31"/>
      <c r="M109" s="31"/>
      <c r="N109" s="31"/>
      <c r="O109" s="1"/>
      <c r="P109" s="1"/>
      <c r="Q109" s="1"/>
    </row>
    <row r="110" spans="1:20" x14ac:dyDescent="0.25">
      <c r="A110" s="1"/>
      <c r="B110" s="5"/>
      <c r="C110" s="34" t="str">
        <f>IF(P103="","",IF(P103="A","","The correct answer can be found on pages 35-36 of the Workshop Presentation."))</f>
        <v/>
      </c>
      <c r="D110" s="34"/>
      <c r="E110" s="34"/>
      <c r="F110" s="34"/>
      <c r="G110" s="34"/>
      <c r="H110" s="34"/>
      <c r="I110" s="34"/>
      <c r="J110" s="34"/>
      <c r="K110" s="34"/>
      <c r="L110" s="34"/>
      <c r="M110" s="34"/>
      <c r="N110" s="34"/>
      <c r="O110" s="18"/>
      <c r="P110" s="1"/>
      <c r="Q110" s="1"/>
    </row>
    <row r="111" spans="1:20" x14ac:dyDescent="0.25">
      <c r="A111" s="1"/>
      <c r="B111" s="5"/>
      <c r="C111" s="6"/>
      <c r="D111" s="6"/>
      <c r="E111" s="6"/>
      <c r="F111" s="6"/>
      <c r="G111" s="6"/>
      <c r="H111" s="6"/>
      <c r="I111" s="6"/>
      <c r="J111" s="6"/>
      <c r="K111" s="6"/>
      <c r="L111" s="6"/>
      <c r="M111" s="6"/>
      <c r="N111" s="6"/>
      <c r="O111" s="6"/>
      <c r="P111" s="1"/>
      <c r="Q111" s="1"/>
    </row>
    <row r="112" spans="1:20" ht="15" customHeight="1" x14ac:dyDescent="0.25">
      <c r="A112" s="1"/>
      <c r="B112" s="16">
        <v>13</v>
      </c>
      <c r="C112" s="35" t="s">
        <v>93</v>
      </c>
      <c r="D112" s="35"/>
      <c r="E112" s="35"/>
      <c r="F112" s="35"/>
      <c r="G112" s="35"/>
      <c r="H112" s="35"/>
      <c r="I112" s="35"/>
      <c r="J112" s="35"/>
      <c r="K112" s="35"/>
      <c r="L112" s="35"/>
      <c r="M112" s="35"/>
      <c r="N112" s="35"/>
      <c r="O112" s="1"/>
      <c r="P112" s="53"/>
      <c r="Q112" s="1"/>
      <c r="R112" s="23" t="str">
        <f>IF(P112="","",IF(P112="b",1,0))</f>
        <v/>
      </c>
      <c r="S112" s="23" t="str">
        <f>IF(P112="","",IF(P112="b",0,1))</f>
        <v/>
      </c>
      <c r="T112" s="23">
        <f>IF(P112="",1,0)</f>
        <v>1</v>
      </c>
    </row>
    <row r="113" spans="1:20" ht="15" customHeight="1" x14ac:dyDescent="0.25">
      <c r="A113" s="1"/>
      <c r="B113" s="5"/>
      <c r="C113" s="1" t="s">
        <v>13</v>
      </c>
      <c r="D113" s="30" t="s">
        <v>81</v>
      </c>
      <c r="E113" s="30"/>
      <c r="F113" s="30"/>
      <c r="G113" s="30"/>
      <c r="H113" s="30"/>
      <c r="I113" s="30"/>
      <c r="J113" s="30"/>
      <c r="K113" s="30"/>
      <c r="L113" s="30"/>
      <c r="M113" s="30"/>
      <c r="N113" s="30"/>
      <c r="O113" s="1"/>
      <c r="P113" s="53"/>
      <c r="Q113" s="1"/>
    </row>
    <row r="114" spans="1:20" ht="15" customHeight="1" x14ac:dyDescent="0.25">
      <c r="A114" s="1"/>
      <c r="B114" s="5"/>
      <c r="C114" s="1" t="s">
        <v>14</v>
      </c>
      <c r="D114" s="30" t="s">
        <v>80</v>
      </c>
      <c r="E114" s="30"/>
      <c r="F114" s="30"/>
      <c r="G114" s="30"/>
      <c r="H114" s="30"/>
      <c r="I114" s="30"/>
      <c r="J114" s="30"/>
      <c r="K114" s="30"/>
      <c r="L114" s="30"/>
      <c r="M114" s="30"/>
      <c r="N114" s="30"/>
      <c r="O114" s="1"/>
      <c r="P114" s="1"/>
      <c r="Q114" s="1"/>
    </row>
    <row r="115" spans="1:20" x14ac:dyDescent="0.25">
      <c r="A115" s="1"/>
      <c r="B115" s="5"/>
      <c r="C115" s="34" t="str">
        <f>IF(P112="","",IF(P112="b","","The correct answer can be found on page 37 of the Workshop Presentation."))</f>
        <v/>
      </c>
      <c r="D115" s="34"/>
      <c r="E115" s="34"/>
      <c r="F115" s="34"/>
      <c r="G115" s="34"/>
      <c r="H115" s="34"/>
      <c r="I115" s="34"/>
      <c r="J115" s="34"/>
      <c r="K115" s="34"/>
      <c r="L115" s="34"/>
      <c r="M115" s="34"/>
      <c r="N115" s="34"/>
      <c r="O115" s="18"/>
      <c r="P115" s="1"/>
      <c r="Q115" s="1"/>
    </row>
    <row r="116" spans="1:20" x14ac:dyDescent="0.25">
      <c r="A116" s="1"/>
      <c r="B116" s="1"/>
      <c r="C116" s="1"/>
      <c r="D116" s="1"/>
      <c r="E116" s="1"/>
      <c r="F116" s="1"/>
      <c r="G116" s="1"/>
      <c r="H116" s="1"/>
      <c r="I116" s="1"/>
      <c r="J116" s="1"/>
      <c r="K116" s="1"/>
      <c r="L116" s="1"/>
      <c r="M116" s="1"/>
      <c r="N116" s="1"/>
      <c r="O116" s="1"/>
      <c r="P116" s="1"/>
      <c r="Q116" s="1"/>
    </row>
    <row r="117" spans="1:20" x14ac:dyDescent="0.25">
      <c r="A117" s="1"/>
      <c r="B117" s="16">
        <v>14</v>
      </c>
      <c r="C117" s="35" t="s">
        <v>44</v>
      </c>
      <c r="D117" s="35"/>
      <c r="E117" s="35"/>
      <c r="F117" s="35"/>
      <c r="G117" s="35"/>
      <c r="H117" s="35"/>
      <c r="I117" s="35"/>
      <c r="J117" s="35"/>
      <c r="K117" s="35"/>
      <c r="L117" s="35"/>
      <c r="M117" s="35"/>
      <c r="N117" s="35"/>
      <c r="O117" s="1"/>
      <c r="P117" s="33"/>
      <c r="Q117" s="1"/>
      <c r="R117" s="23" t="str">
        <f>IF(P117="","",IF(P117="d",1,0))</f>
        <v/>
      </c>
      <c r="S117" s="23" t="str">
        <f>IF(P117="","",IF(P117="d",0,1))</f>
        <v/>
      </c>
      <c r="T117" s="23">
        <f>IF(P117="",1,0)</f>
        <v>1</v>
      </c>
    </row>
    <row r="118" spans="1:20" x14ac:dyDescent="0.25">
      <c r="A118" s="1"/>
      <c r="B118" s="5"/>
      <c r="C118" s="1" t="s">
        <v>13</v>
      </c>
      <c r="D118" s="30" t="s">
        <v>43</v>
      </c>
      <c r="E118" s="31"/>
      <c r="F118" s="31"/>
      <c r="G118" s="31"/>
      <c r="H118" s="31"/>
      <c r="I118" s="31"/>
      <c r="J118" s="31"/>
      <c r="K118" s="31"/>
      <c r="L118" s="31"/>
      <c r="M118" s="31"/>
      <c r="N118" s="31"/>
      <c r="O118" s="1"/>
      <c r="P118" s="33"/>
      <c r="Q118" s="1"/>
    </row>
    <row r="119" spans="1:20" ht="15" customHeight="1" x14ac:dyDescent="0.25">
      <c r="A119" s="1"/>
      <c r="B119" s="5"/>
      <c r="C119" s="1" t="s">
        <v>14</v>
      </c>
      <c r="D119" s="36" t="s">
        <v>82</v>
      </c>
      <c r="E119" s="37"/>
      <c r="F119" s="37"/>
      <c r="G119" s="37"/>
      <c r="H119" s="37"/>
      <c r="I119" s="37"/>
      <c r="J119" s="37"/>
      <c r="K119" s="37"/>
      <c r="L119" s="37"/>
      <c r="M119" s="37"/>
      <c r="N119" s="37"/>
      <c r="O119" s="1"/>
      <c r="P119" s="1"/>
      <c r="Q119" s="1"/>
    </row>
    <row r="120" spans="1:20" ht="15" customHeight="1" x14ac:dyDescent="0.25">
      <c r="A120" s="1"/>
      <c r="B120" s="5"/>
      <c r="C120" s="1" t="s">
        <v>15</v>
      </c>
      <c r="D120" s="36" t="s">
        <v>41</v>
      </c>
      <c r="E120" s="37"/>
      <c r="F120" s="37"/>
      <c r="G120" s="37"/>
      <c r="H120" s="37"/>
      <c r="I120" s="37"/>
      <c r="J120" s="37"/>
      <c r="K120" s="37"/>
      <c r="L120" s="37"/>
      <c r="M120" s="37"/>
      <c r="N120" s="37"/>
      <c r="O120" s="1"/>
      <c r="P120" s="1"/>
      <c r="Q120" s="1"/>
    </row>
    <row r="121" spans="1:20" ht="15" customHeight="1" x14ac:dyDescent="0.25">
      <c r="A121" s="1"/>
      <c r="B121" s="5"/>
      <c r="C121" s="1" t="s">
        <v>16</v>
      </c>
      <c r="D121" s="36" t="s">
        <v>42</v>
      </c>
      <c r="E121" s="37"/>
      <c r="F121" s="37"/>
      <c r="G121" s="37"/>
      <c r="H121" s="37"/>
      <c r="I121" s="37"/>
      <c r="J121" s="37"/>
      <c r="K121" s="37"/>
      <c r="L121" s="37"/>
      <c r="M121" s="37"/>
      <c r="N121" s="37"/>
      <c r="O121" s="1"/>
      <c r="P121" s="1"/>
      <c r="Q121" s="1"/>
    </row>
    <row r="122" spans="1:20" x14ac:dyDescent="0.25">
      <c r="A122" s="1"/>
      <c r="B122" s="5"/>
      <c r="C122" s="34" t="str">
        <f>IF(P117="","",IF(P117="d","","The correct answer can be found on page 35 of the Workshop Presentation."))</f>
        <v/>
      </c>
      <c r="D122" s="34"/>
      <c r="E122" s="34"/>
      <c r="F122" s="34"/>
      <c r="G122" s="34"/>
      <c r="H122" s="34"/>
      <c r="I122" s="34"/>
      <c r="J122" s="34"/>
      <c r="K122" s="34"/>
      <c r="L122" s="34"/>
      <c r="M122" s="34"/>
      <c r="N122" s="34"/>
      <c r="O122" s="18"/>
      <c r="P122" s="1"/>
      <c r="Q122" s="1"/>
    </row>
    <row r="123" spans="1:20" ht="15" customHeight="1" x14ac:dyDescent="0.25">
      <c r="A123" s="1"/>
      <c r="B123" s="1"/>
      <c r="C123" s="1"/>
      <c r="D123" s="36"/>
      <c r="E123" s="37"/>
      <c r="F123" s="37"/>
      <c r="G123" s="37"/>
      <c r="H123" s="37"/>
      <c r="I123" s="37"/>
      <c r="J123" s="37"/>
      <c r="K123" s="37"/>
      <c r="L123" s="37"/>
      <c r="M123" s="37"/>
      <c r="N123" s="37"/>
      <c r="O123" s="1"/>
      <c r="P123" s="1"/>
      <c r="Q123" s="1"/>
    </row>
    <row r="124" spans="1:20" ht="15" customHeight="1" x14ac:dyDescent="0.25">
      <c r="A124" s="1"/>
      <c r="B124" s="16">
        <v>15</v>
      </c>
      <c r="C124" s="35" t="s">
        <v>112</v>
      </c>
      <c r="D124" s="35"/>
      <c r="E124" s="35"/>
      <c r="F124" s="35"/>
      <c r="G124" s="35"/>
      <c r="H124" s="35"/>
      <c r="I124" s="35"/>
      <c r="J124" s="35"/>
      <c r="K124" s="35"/>
      <c r="L124" s="35"/>
      <c r="M124" s="35"/>
      <c r="N124" s="35"/>
      <c r="O124" s="1"/>
      <c r="P124" s="33"/>
      <c r="Q124" s="1"/>
      <c r="R124" s="23" t="str">
        <f>IF(P124="","",IF(P124="a",1,0))</f>
        <v/>
      </c>
      <c r="S124" s="23" t="str">
        <f>IF(P124="","",IF(P124="a",0,1))</f>
        <v/>
      </c>
      <c r="T124" s="23">
        <f>IF(P124="",1,0)</f>
        <v>1</v>
      </c>
    </row>
    <row r="125" spans="1:20" ht="15" customHeight="1" x14ac:dyDescent="0.25">
      <c r="A125" s="1"/>
      <c r="B125" s="5"/>
      <c r="C125" s="1" t="s">
        <v>13</v>
      </c>
      <c r="D125" s="30" t="s">
        <v>113</v>
      </c>
      <c r="E125" s="30"/>
      <c r="F125" s="30"/>
      <c r="G125" s="30"/>
      <c r="H125" s="30"/>
      <c r="I125" s="30"/>
      <c r="J125" s="30"/>
      <c r="K125" s="30"/>
      <c r="L125" s="30"/>
      <c r="M125" s="30"/>
      <c r="N125" s="30"/>
      <c r="O125" s="1"/>
      <c r="P125" s="33"/>
      <c r="Q125" s="1"/>
    </row>
    <row r="126" spans="1:20" ht="15" customHeight="1" x14ac:dyDescent="0.25">
      <c r="A126" s="1"/>
      <c r="B126" s="5"/>
      <c r="C126" s="1" t="s">
        <v>14</v>
      </c>
      <c r="D126" s="30" t="s">
        <v>121</v>
      </c>
      <c r="E126" s="30"/>
      <c r="F126" s="30"/>
      <c r="G126" s="30"/>
      <c r="H126" s="30"/>
      <c r="I126" s="30"/>
      <c r="J126" s="30"/>
      <c r="K126" s="30"/>
      <c r="L126" s="30"/>
      <c r="M126" s="30"/>
      <c r="N126" s="30"/>
      <c r="O126" s="1"/>
      <c r="P126" s="1"/>
      <c r="Q126" s="1"/>
    </row>
    <row r="127" spans="1:20" x14ac:dyDescent="0.25">
      <c r="A127" s="1"/>
      <c r="B127" s="5"/>
      <c r="C127" s="34" t="str">
        <f>IF(P124="","",IF(P124="a","","The correct answer can be found on page 24 of the Workshop Presentation."))</f>
        <v/>
      </c>
      <c r="D127" s="34"/>
      <c r="E127" s="34"/>
      <c r="F127" s="34"/>
      <c r="G127" s="34"/>
      <c r="H127" s="34"/>
      <c r="I127" s="34"/>
      <c r="J127" s="34"/>
      <c r="K127" s="34"/>
      <c r="L127" s="34"/>
      <c r="M127" s="34"/>
      <c r="N127" s="34"/>
      <c r="O127" s="18"/>
      <c r="P127" s="1"/>
      <c r="Q127" s="1"/>
    </row>
    <row r="128" spans="1:20" ht="15" customHeight="1" x14ac:dyDescent="0.25">
      <c r="A128" s="1"/>
      <c r="B128" s="1"/>
      <c r="C128" s="1"/>
      <c r="D128" s="29"/>
      <c r="E128" s="4"/>
      <c r="F128" s="4"/>
      <c r="G128" s="4"/>
      <c r="H128" s="4"/>
      <c r="I128" s="4"/>
      <c r="J128" s="4"/>
      <c r="K128" s="4"/>
      <c r="L128" s="4"/>
      <c r="M128" s="4"/>
      <c r="N128" s="4"/>
      <c r="O128" s="1"/>
      <c r="P128" s="1"/>
      <c r="Q128" s="1"/>
    </row>
    <row r="129" spans="1:20" ht="15" customHeight="1" x14ac:dyDescent="0.25">
      <c r="A129" s="1"/>
      <c r="B129" s="16">
        <v>16</v>
      </c>
      <c r="C129" s="35" t="s">
        <v>95</v>
      </c>
      <c r="D129" s="35"/>
      <c r="E129" s="35"/>
      <c r="F129" s="35"/>
      <c r="G129" s="35"/>
      <c r="H129" s="35"/>
      <c r="I129" s="35"/>
      <c r="J129" s="35"/>
      <c r="K129" s="35"/>
      <c r="L129" s="35"/>
      <c r="M129" s="35"/>
      <c r="N129" s="35"/>
      <c r="O129" s="1"/>
      <c r="P129" s="33"/>
      <c r="Q129" s="1"/>
      <c r="R129" s="23" t="str">
        <f>IF(P129="","",IF(P129="b",1,0))</f>
        <v/>
      </c>
      <c r="S129" s="23" t="str">
        <f>IF(P129="","",IF(P129="b",0,1))</f>
        <v/>
      </c>
      <c r="T129" s="23">
        <f>IF(P129="",1,0)</f>
        <v>1</v>
      </c>
    </row>
    <row r="130" spans="1:20" ht="15" customHeight="1" x14ac:dyDescent="0.25">
      <c r="A130" s="1"/>
      <c r="B130" s="5"/>
      <c r="C130" s="1" t="s">
        <v>13</v>
      </c>
      <c r="D130" s="30" t="s">
        <v>94</v>
      </c>
      <c r="E130" s="30"/>
      <c r="F130" s="30"/>
      <c r="G130" s="30"/>
      <c r="H130" s="30"/>
      <c r="I130" s="30"/>
      <c r="J130" s="30"/>
      <c r="K130" s="30"/>
      <c r="L130" s="30"/>
      <c r="M130" s="30"/>
      <c r="N130" s="30"/>
      <c r="O130" s="1"/>
      <c r="P130" s="33"/>
      <c r="Q130" s="1"/>
    </row>
    <row r="131" spans="1:20" ht="15" customHeight="1" x14ac:dyDescent="0.25">
      <c r="A131" s="1"/>
      <c r="B131" s="5"/>
      <c r="C131" s="1" t="s">
        <v>14</v>
      </c>
      <c r="D131" s="30" t="s">
        <v>45</v>
      </c>
      <c r="E131" s="30"/>
      <c r="F131" s="30"/>
      <c r="G131" s="30"/>
      <c r="H131" s="30"/>
      <c r="I131" s="30"/>
      <c r="J131" s="30"/>
      <c r="K131" s="30"/>
      <c r="L131" s="30"/>
      <c r="M131" s="30"/>
      <c r="N131" s="30"/>
      <c r="O131" s="1"/>
      <c r="P131" s="1"/>
      <c r="Q131" s="1"/>
    </row>
    <row r="132" spans="1:20" x14ac:dyDescent="0.25">
      <c r="A132" s="1"/>
      <c r="B132" s="5"/>
      <c r="C132" s="34" t="str">
        <f>IF(P129="","",IF(P129="b","","The correct answer can be found on page 38 of the Workshop Presentation."))</f>
        <v/>
      </c>
      <c r="D132" s="34"/>
      <c r="E132" s="34"/>
      <c r="F132" s="34"/>
      <c r="G132" s="34"/>
      <c r="H132" s="34"/>
      <c r="I132" s="34"/>
      <c r="J132" s="34"/>
      <c r="K132" s="34"/>
      <c r="L132" s="34"/>
      <c r="M132" s="34"/>
      <c r="N132" s="34"/>
      <c r="O132" s="18"/>
      <c r="P132" s="1"/>
      <c r="Q132" s="1"/>
    </row>
    <row r="133" spans="1:20" x14ac:dyDescent="0.25">
      <c r="A133" s="1"/>
      <c r="B133" s="5"/>
      <c r="C133" s="6"/>
      <c r="D133" s="6"/>
      <c r="E133" s="6"/>
      <c r="F133" s="6"/>
      <c r="G133" s="6"/>
      <c r="H133" s="6"/>
      <c r="I133" s="6"/>
      <c r="J133" s="6"/>
      <c r="K133" s="6"/>
      <c r="L133" s="6"/>
      <c r="M133" s="6"/>
      <c r="N133" s="6"/>
      <c r="O133" s="6"/>
      <c r="P133" s="1"/>
      <c r="Q133" s="1"/>
    </row>
    <row r="134" spans="1:20" ht="15" customHeight="1" x14ac:dyDescent="0.25">
      <c r="A134" s="1"/>
      <c r="B134" s="16">
        <v>17</v>
      </c>
      <c r="C134" s="35" t="s">
        <v>26</v>
      </c>
      <c r="D134" s="35"/>
      <c r="E134" s="35"/>
      <c r="F134" s="35"/>
      <c r="G134" s="35"/>
      <c r="H134" s="35"/>
      <c r="I134" s="35"/>
      <c r="J134" s="35"/>
      <c r="K134" s="35"/>
      <c r="L134" s="35"/>
      <c r="M134" s="35"/>
      <c r="N134" s="35"/>
      <c r="O134" s="1"/>
      <c r="P134" s="33"/>
      <c r="Q134" s="1"/>
      <c r="R134" s="23" t="str">
        <f>IF(P134="","",IF(P134="c",1,0))</f>
        <v/>
      </c>
      <c r="S134" s="23" t="str">
        <f>IF(P134="","",IF(P134="c",0,1))</f>
        <v/>
      </c>
      <c r="T134" s="23">
        <f>IF(P134="",1,0)</f>
        <v>1</v>
      </c>
    </row>
    <row r="135" spans="1:20" x14ac:dyDescent="0.25">
      <c r="A135" s="1"/>
      <c r="B135" s="16"/>
      <c r="C135" s="35"/>
      <c r="D135" s="35"/>
      <c r="E135" s="35"/>
      <c r="F135" s="35"/>
      <c r="G135" s="35"/>
      <c r="H135" s="35"/>
      <c r="I135" s="35"/>
      <c r="J135" s="35"/>
      <c r="K135" s="35"/>
      <c r="L135" s="35"/>
      <c r="M135" s="35"/>
      <c r="N135" s="35"/>
      <c r="O135" s="1"/>
      <c r="P135" s="33"/>
      <c r="Q135" s="1"/>
    </row>
    <row r="136" spans="1:20" x14ac:dyDescent="0.25">
      <c r="A136" s="1"/>
      <c r="B136" s="16"/>
      <c r="C136" s="35"/>
      <c r="D136" s="35"/>
      <c r="E136" s="35"/>
      <c r="F136" s="35"/>
      <c r="G136" s="35"/>
      <c r="H136" s="35"/>
      <c r="I136" s="35"/>
      <c r="J136" s="35"/>
      <c r="K136" s="35"/>
      <c r="L136" s="35"/>
      <c r="M136" s="35"/>
      <c r="N136" s="35"/>
      <c r="O136" s="1"/>
      <c r="P136" s="1"/>
      <c r="Q136" s="1"/>
    </row>
    <row r="137" spans="1:20" ht="15" customHeight="1" x14ac:dyDescent="0.25">
      <c r="A137" s="1"/>
      <c r="B137" s="5"/>
      <c r="C137" s="1" t="s">
        <v>13</v>
      </c>
      <c r="D137" s="30" t="s">
        <v>40</v>
      </c>
      <c r="E137" s="31"/>
      <c r="F137" s="31"/>
      <c r="G137" s="31"/>
      <c r="H137" s="31"/>
      <c r="I137" s="31"/>
      <c r="J137" s="31"/>
      <c r="K137" s="31"/>
      <c r="L137" s="31"/>
      <c r="M137" s="31"/>
      <c r="N137" s="31"/>
      <c r="O137" s="1"/>
      <c r="P137" s="1"/>
      <c r="Q137" s="1"/>
    </row>
    <row r="138" spans="1:20" ht="15" customHeight="1" x14ac:dyDescent="0.25">
      <c r="A138" s="1"/>
      <c r="B138" s="5"/>
      <c r="C138" s="1" t="s">
        <v>14</v>
      </c>
      <c r="D138" s="36" t="s">
        <v>39</v>
      </c>
      <c r="E138" s="37"/>
      <c r="F138" s="37"/>
      <c r="G138" s="37"/>
      <c r="H138" s="37"/>
      <c r="I138" s="37"/>
      <c r="J138" s="37"/>
      <c r="K138" s="37"/>
      <c r="L138" s="37"/>
      <c r="M138" s="37"/>
      <c r="N138" s="37"/>
      <c r="O138" s="1"/>
      <c r="P138" s="1"/>
      <c r="Q138" s="1"/>
    </row>
    <row r="139" spans="1:20" ht="15" customHeight="1" x14ac:dyDescent="0.25">
      <c r="A139" s="1"/>
      <c r="B139" s="5"/>
      <c r="C139" s="1" t="s">
        <v>15</v>
      </c>
      <c r="D139" s="30" t="s">
        <v>38</v>
      </c>
      <c r="E139" s="31"/>
      <c r="F139" s="31"/>
      <c r="G139" s="31"/>
      <c r="H139" s="31"/>
      <c r="I139" s="31"/>
      <c r="J139" s="31"/>
      <c r="K139" s="31"/>
      <c r="L139" s="31"/>
      <c r="M139" s="31"/>
      <c r="N139" s="31"/>
      <c r="O139" s="1"/>
      <c r="P139" s="1"/>
      <c r="Q139" s="1"/>
    </row>
    <row r="140" spans="1:20" ht="15" customHeight="1" x14ac:dyDescent="0.25">
      <c r="A140" s="1"/>
      <c r="B140" s="5"/>
      <c r="C140" s="1" t="s">
        <v>16</v>
      </c>
      <c r="D140" s="36" t="s">
        <v>37</v>
      </c>
      <c r="E140" s="37"/>
      <c r="F140" s="37"/>
      <c r="G140" s="37"/>
      <c r="H140" s="37"/>
      <c r="I140" s="37"/>
      <c r="J140" s="37"/>
      <c r="K140" s="37"/>
      <c r="L140" s="37"/>
      <c r="M140" s="37"/>
      <c r="N140" s="37"/>
      <c r="O140" s="1"/>
      <c r="P140" s="1"/>
      <c r="Q140" s="1"/>
    </row>
    <row r="141" spans="1:20" x14ac:dyDescent="0.25">
      <c r="A141" s="1"/>
      <c r="B141" s="5"/>
      <c r="C141" s="34" t="str">
        <f>IF(P134="","",IF(P134="c","","The correct answer can be found on pages 66 of the Workshop Presentation."))</f>
        <v/>
      </c>
      <c r="D141" s="34"/>
      <c r="E141" s="34"/>
      <c r="F141" s="34"/>
      <c r="G141" s="34"/>
      <c r="H141" s="34"/>
      <c r="I141" s="34"/>
      <c r="J141" s="34"/>
      <c r="K141" s="34"/>
      <c r="L141" s="34"/>
      <c r="M141" s="34"/>
      <c r="N141" s="34"/>
      <c r="O141" s="18"/>
      <c r="P141" s="1"/>
      <c r="Q141" s="1"/>
    </row>
    <row r="142" spans="1:20" x14ac:dyDescent="0.25">
      <c r="A142" s="1"/>
      <c r="B142" s="1"/>
      <c r="C142" s="1"/>
      <c r="D142" s="1"/>
      <c r="E142" s="1"/>
      <c r="F142" s="1"/>
      <c r="G142" s="1"/>
      <c r="H142" s="1"/>
      <c r="I142" s="1"/>
      <c r="J142" s="1"/>
      <c r="K142" s="1"/>
      <c r="L142" s="1"/>
      <c r="M142" s="1"/>
      <c r="N142" s="1"/>
      <c r="O142" s="1"/>
      <c r="P142" s="1"/>
      <c r="Q142" s="1"/>
    </row>
    <row r="143" spans="1:20" ht="15" customHeight="1" x14ac:dyDescent="0.25">
      <c r="A143" s="1"/>
      <c r="B143" s="16">
        <v>18</v>
      </c>
      <c r="C143" s="35" t="s">
        <v>27</v>
      </c>
      <c r="D143" s="35"/>
      <c r="E143" s="35"/>
      <c r="F143" s="35"/>
      <c r="G143" s="35"/>
      <c r="H143" s="35"/>
      <c r="I143" s="35"/>
      <c r="J143" s="35"/>
      <c r="K143" s="35"/>
      <c r="L143" s="35"/>
      <c r="M143" s="35"/>
      <c r="N143" s="35"/>
      <c r="O143" s="1"/>
      <c r="P143" s="33"/>
      <c r="Q143" s="1"/>
      <c r="R143" s="23" t="str">
        <f>IF(P143="","",IF(P143="a",1,0))</f>
        <v/>
      </c>
      <c r="S143" s="23" t="str">
        <f>IF(P143="","",IF(P143="a",0,1))</f>
        <v/>
      </c>
      <c r="T143" s="23">
        <f>IF(P143="",1,0)</f>
        <v>1</v>
      </c>
    </row>
    <row r="144" spans="1:20" ht="15" customHeight="1" x14ac:dyDescent="0.25">
      <c r="A144" s="1"/>
      <c r="B144" s="5"/>
      <c r="C144" s="1" t="s">
        <v>13</v>
      </c>
      <c r="D144" s="30" t="s">
        <v>36</v>
      </c>
      <c r="E144" s="31"/>
      <c r="F144" s="31"/>
      <c r="G144" s="31"/>
      <c r="H144" s="31"/>
      <c r="I144" s="31"/>
      <c r="J144" s="31"/>
      <c r="K144" s="31"/>
      <c r="L144" s="31"/>
      <c r="M144" s="31"/>
      <c r="N144" s="31"/>
      <c r="O144" s="1"/>
      <c r="P144" s="33"/>
      <c r="Q144" s="1"/>
    </row>
    <row r="145" spans="1:20" ht="15" customHeight="1" x14ac:dyDescent="0.25">
      <c r="A145" s="1"/>
      <c r="B145" s="5"/>
      <c r="C145" s="1" t="s">
        <v>14</v>
      </c>
      <c r="D145" s="36" t="s">
        <v>35</v>
      </c>
      <c r="E145" s="37"/>
      <c r="F145" s="37"/>
      <c r="G145" s="37"/>
      <c r="H145" s="37"/>
      <c r="I145" s="37"/>
      <c r="J145" s="37"/>
      <c r="K145" s="37"/>
      <c r="L145" s="37"/>
      <c r="M145" s="37"/>
      <c r="N145" s="37"/>
      <c r="O145" s="1"/>
      <c r="P145" s="1"/>
      <c r="Q145" s="1"/>
    </row>
    <row r="146" spans="1:20" ht="15" customHeight="1" x14ac:dyDescent="0.25">
      <c r="A146" s="1"/>
      <c r="B146" s="5"/>
      <c r="C146" s="1" t="s">
        <v>15</v>
      </c>
      <c r="D146" s="36" t="s">
        <v>34</v>
      </c>
      <c r="E146" s="37"/>
      <c r="F146" s="37"/>
      <c r="G146" s="37"/>
      <c r="H146" s="37"/>
      <c r="I146" s="37"/>
      <c r="J146" s="37"/>
      <c r="K146" s="37"/>
      <c r="L146" s="37"/>
      <c r="M146" s="37"/>
      <c r="N146" s="37"/>
      <c r="O146" s="1"/>
      <c r="P146" s="1"/>
      <c r="Q146" s="1"/>
    </row>
    <row r="147" spans="1:20" ht="15" customHeight="1" x14ac:dyDescent="0.25">
      <c r="A147" s="1"/>
      <c r="B147" s="5"/>
      <c r="C147" s="1" t="s">
        <v>16</v>
      </c>
      <c r="D147" s="36" t="s">
        <v>72</v>
      </c>
      <c r="E147" s="37"/>
      <c r="F147" s="37"/>
      <c r="G147" s="37"/>
      <c r="H147" s="37"/>
      <c r="I147" s="37"/>
      <c r="J147" s="37"/>
      <c r="K147" s="37"/>
      <c r="L147" s="37"/>
      <c r="M147" s="37"/>
      <c r="N147" s="37"/>
      <c r="O147" s="1"/>
      <c r="P147" s="1"/>
      <c r="Q147" s="1"/>
    </row>
    <row r="148" spans="1:20" x14ac:dyDescent="0.25">
      <c r="A148" s="1"/>
      <c r="B148" s="5"/>
      <c r="C148" s="34" t="str">
        <f>IF(P143="","",IF(P143="a","","The correct answer can be found on page 71 of the Workshop Presentation."))</f>
        <v/>
      </c>
      <c r="D148" s="34"/>
      <c r="E148" s="34"/>
      <c r="F148" s="34"/>
      <c r="G148" s="34"/>
      <c r="H148" s="34"/>
      <c r="I148" s="34"/>
      <c r="J148" s="34"/>
      <c r="K148" s="34"/>
      <c r="L148" s="34"/>
      <c r="M148" s="34"/>
      <c r="N148" s="34"/>
      <c r="O148" s="18"/>
      <c r="P148" s="1"/>
      <c r="Q148" s="1"/>
    </row>
    <row r="149" spans="1:20" x14ac:dyDescent="0.25">
      <c r="A149" s="1"/>
      <c r="B149" s="1"/>
      <c r="C149" s="1"/>
      <c r="D149" s="1"/>
      <c r="E149" s="1"/>
      <c r="F149" s="1"/>
      <c r="G149" s="1"/>
      <c r="H149" s="1"/>
      <c r="I149" s="1"/>
      <c r="J149" s="1"/>
      <c r="K149" s="1"/>
      <c r="L149" s="1"/>
      <c r="M149" s="1"/>
      <c r="N149" s="1"/>
      <c r="O149" s="1"/>
      <c r="P149" s="1"/>
      <c r="Q149" s="1"/>
    </row>
    <row r="150" spans="1:20" ht="15" customHeight="1" x14ac:dyDescent="0.25">
      <c r="A150" s="1"/>
      <c r="B150" s="16">
        <v>19</v>
      </c>
      <c r="C150" s="35" t="s">
        <v>96</v>
      </c>
      <c r="D150" s="35"/>
      <c r="E150" s="35"/>
      <c r="F150" s="35"/>
      <c r="G150" s="35"/>
      <c r="H150" s="35"/>
      <c r="I150" s="35"/>
      <c r="J150" s="35"/>
      <c r="K150" s="35"/>
      <c r="L150" s="35"/>
      <c r="M150" s="35"/>
      <c r="N150" s="35"/>
      <c r="O150" s="1"/>
      <c r="P150" s="33"/>
      <c r="Q150" s="1"/>
      <c r="R150" s="23" t="str">
        <f>IF(P150="","",IF(P150="b",1,0))</f>
        <v/>
      </c>
      <c r="S150" s="23" t="str">
        <f>IF(P150="","",IF(P150="B",0,1))</f>
        <v/>
      </c>
      <c r="T150" s="23">
        <f>IF(P150="",1,0)</f>
        <v>1</v>
      </c>
    </row>
    <row r="151" spans="1:20" ht="15" customHeight="1" x14ac:dyDescent="0.25">
      <c r="A151" s="1"/>
      <c r="B151" s="5"/>
      <c r="C151" s="1" t="s">
        <v>13</v>
      </c>
      <c r="D151" s="30" t="s">
        <v>33</v>
      </c>
      <c r="E151" s="31"/>
      <c r="F151" s="31"/>
      <c r="G151" s="31"/>
      <c r="H151" s="31"/>
      <c r="I151" s="31"/>
      <c r="J151" s="31"/>
      <c r="K151" s="31"/>
      <c r="L151" s="31"/>
      <c r="M151" s="31"/>
      <c r="N151" s="31"/>
      <c r="O151" s="1"/>
      <c r="P151" s="33"/>
      <c r="Q151" s="1"/>
    </row>
    <row r="152" spans="1:20" ht="15" customHeight="1" x14ac:dyDescent="0.25">
      <c r="A152" s="1"/>
      <c r="B152" s="5"/>
      <c r="C152" s="1" t="s">
        <v>14</v>
      </c>
      <c r="D152" s="30" t="s">
        <v>32</v>
      </c>
      <c r="E152" s="31"/>
      <c r="F152" s="31"/>
      <c r="G152" s="31"/>
      <c r="H152" s="31"/>
      <c r="I152" s="31"/>
      <c r="J152" s="31"/>
      <c r="K152" s="31"/>
      <c r="L152" s="31"/>
      <c r="M152" s="31"/>
      <c r="N152" s="31"/>
      <c r="O152" s="1"/>
      <c r="P152" s="1"/>
      <c r="Q152" s="1"/>
    </row>
    <row r="153" spans="1:20" x14ac:dyDescent="0.25">
      <c r="A153" s="1"/>
      <c r="B153" s="5"/>
      <c r="C153" s="34" t="str">
        <f>IF(P150="","",IF(P150="B","","The correct answer can be found on page 72 of the Workshop Presentation."))</f>
        <v/>
      </c>
      <c r="D153" s="34"/>
      <c r="E153" s="34"/>
      <c r="F153" s="34"/>
      <c r="G153" s="34"/>
      <c r="H153" s="34"/>
      <c r="I153" s="34"/>
      <c r="J153" s="34"/>
      <c r="K153" s="34"/>
      <c r="L153" s="34"/>
      <c r="M153" s="34"/>
      <c r="N153" s="34"/>
      <c r="O153" s="18"/>
      <c r="P153" s="1"/>
      <c r="Q153" s="1"/>
    </row>
    <row r="154" spans="1:20" x14ac:dyDescent="0.25">
      <c r="A154" s="1"/>
      <c r="B154" s="1"/>
      <c r="C154" s="1"/>
      <c r="D154" s="1"/>
      <c r="E154" s="1"/>
      <c r="F154" s="1"/>
      <c r="G154" s="1"/>
      <c r="H154" s="1"/>
      <c r="I154" s="1"/>
      <c r="J154" s="1"/>
      <c r="K154" s="1"/>
      <c r="L154" s="1"/>
      <c r="M154" s="1"/>
      <c r="N154" s="1"/>
      <c r="O154" s="1"/>
      <c r="P154" s="1"/>
      <c r="Q154" s="1"/>
    </row>
    <row r="155" spans="1:20" ht="15" customHeight="1" x14ac:dyDescent="0.25">
      <c r="A155" s="1"/>
      <c r="B155" s="16">
        <v>20</v>
      </c>
      <c r="C155" s="35" t="s">
        <v>98</v>
      </c>
      <c r="D155" s="35"/>
      <c r="E155" s="35"/>
      <c r="F155" s="35"/>
      <c r="G155" s="35"/>
      <c r="H155" s="35"/>
      <c r="I155" s="35"/>
      <c r="J155" s="35"/>
      <c r="K155" s="35"/>
      <c r="L155" s="35"/>
      <c r="M155" s="35"/>
      <c r="N155" s="35"/>
      <c r="O155" s="1"/>
      <c r="P155" s="33"/>
      <c r="Q155" s="1"/>
      <c r="R155" s="23" t="str">
        <f>IF(P155="","",IF(P155="a",1,0))</f>
        <v/>
      </c>
      <c r="S155" s="23" t="str">
        <f>IF(P155="","",IF(P155="a",0,1))</f>
        <v/>
      </c>
      <c r="T155" s="23">
        <f>IF(P155="",1,0)</f>
        <v>1</v>
      </c>
    </row>
    <row r="156" spans="1:20" ht="15" customHeight="1" x14ac:dyDescent="0.25">
      <c r="A156" s="1"/>
      <c r="B156" s="5"/>
      <c r="C156" s="1" t="s">
        <v>13</v>
      </c>
      <c r="D156" s="30" t="s">
        <v>97</v>
      </c>
      <c r="E156" s="31"/>
      <c r="F156" s="31"/>
      <c r="G156" s="31"/>
      <c r="H156" s="31"/>
      <c r="I156" s="31"/>
      <c r="J156" s="31"/>
      <c r="K156" s="31"/>
      <c r="L156" s="31"/>
      <c r="M156" s="31"/>
      <c r="N156" s="31"/>
      <c r="O156" s="1"/>
      <c r="P156" s="33"/>
      <c r="Q156" s="1"/>
    </row>
    <row r="157" spans="1:20" ht="15" customHeight="1" x14ac:dyDescent="0.25">
      <c r="A157" s="1"/>
      <c r="B157" s="5"/>
      <c r="C157" s="1" t="s">
        <v>14</v>
      </c>
      <c r="D157" s="30" t="s">
        <v>99</v>
      </c>
      <c r="E157" s="31"/>
      <c r="F157" s="31"/>
      <c r="G157" s="31"/>
      <c r="H157" s="31"/>
      <c r="I157" s="31"/>
      <c r="J157" s="31"/>
      <c r="K157" s="31"/>
      <c r="L157" s="31"/>
      <c r="M157" s="31"/>
      <c r="N157" s="31"/>
      <c r="O157" s="1"/>
      <c r="P157" s="1"/>
      <c r="Q157" s="1"/>
    </row>
    <row r="158" spans="1:20" x14ac:dyDescent="0.25">
      <c r="A158" s="1"/>
      <c r="B158" s="5"/>
      <c r="C158" s="34" t="str">
        <f>IF(P155="","",IF(P155="a","","The correct answer can be found on page 74 of the Workshop Presentation."))</f>
        <v/>
      </c>
      <c r="D158" s="34"/>
      <c r="E158" s="34"/>
      <c r="F158" s="34"/>
      <c r="G158" s="34"/>
      <c r="H158" s="34"/>
      <c r="I158" s="34"/>
      <c r="J158" s="34"/>
      <c r="K158" s="34"/>
      <c r="L158" s="34"/>
      <c r="M158" s="34"/>
      <c r="N158" s="34"/>
      <c r="O158" s="18"/>
      <c r="P158" s="1"/>
      <c r="Q158" s="1"/>
    </row>
    <row r="159" spans="1:20" x14ac:dyDescent="0.25">
      <c r="A159" s="1"/>
      <c r="B159" s="1"/>
      <c r="C159" s="1"/>
      <c r="D159" s="1"/>
      <c r="E159" s="1"/>
      <c r="F159" s="1"/>
      <c r="G159" s="1"/>
      <c r="H159" s="1"/>
      <c r="I159" s="1"/>
      <c r="J159" s="1"/>
      <c r="K159" s="1"/>
      <c r="L159" s="1"/>
      <c r="M159" s="1"/>
      <c r="N159" s="1"/>
      <c r="O159" s="1"/>
      <c r="P159" s="1"/>
      <c r="Q159" s="1"/>
    </row>
    <row r="160" spans="1:20" ht="15" customHeight="1" x14ac:dyDescent="0.25">
      <c r="A160" s="1"/>
      <c r="B160" s="16">
        <v>21</v>
      </c>
      <c r="C160" s="35" t="s">
        <v>28</v>
      </c>
      <c r="D160" s="35"/>
      <c r="E160" s="35"/>
      <c r="F160" s="35"/>
      <c r="G160" s="35"/>
      <c r="H160" s="35"/>
      <c r="I160" s="35"/>
      <c r="J160" s="35"/>
      <c r="K160" s="35"/>
      <c r="L160" s="35"/>
      <c r="M160" s="35"/>
      <c r="N160" s="35"/>
      <c r="O160" s="1"/>
      <c r="P160" s="33"/>
      <c r="Q160" s="1"/>
      <c r="R160" s="23" t="str">
        <f>IF(P160="","",IF(P160="d",1,0))</f>
        <v/>
      </c>
      <c r="S160" s="23" t="str">
        <f>IF(P160="","",IF(P160="d",0,1))</f>
        <v/>
      </c>
      <c r="T160" s="23">
        <f>IF(P160="",1,0)</f>
        <v>1</v>
      </c>
    </row>
    <row r="161" spans="1:20" x14ac:dyDescent="0.25">
      <c r="A161" s="1"/>
      <c r="B161" s="16"/>
      <c r="C161" s="35"/>
      <c r="D161" s="35"/>
      <c r="E161" s="35"/>
      <c r="F161" s="35"/>
      <c r="G161" s="35"/>
      <c r="H161" s="35"/>
      <c r="I161" s="35"/>
      <c r="J161" s="35"/>
      <c r="K161" s="35"/>
      <c r="L161" s="35"/>
      <c r="M161" s="35"/>
      <c r="N161" s="35"/>
      <c r="O161" s="1"/>
      <c r="P161" s="33"/>
      <c r="Q161" s="1"/>
    </row>
    <row r="162" spans="1:20" ht="15" customHeight="1" x14ac:dyDescent="0.25">
      <c r="A162" s="1"/>
      <c r="B162" s="5"/>
      <c r="C162" s="1" t="s">
        <v>13</v>
      </c>
      <c r="D162" s="30" t="s">
        <v>73</v>
      </c>
      <c r="E162" s="30"/>
      <c r="F162" s="30"/>
      <c r="G162" s="30"/>
      <c r="H162" s="30"/>
      <c r="I162" s="30"/>
      <c r="J162" s="30"/>
      <c r="K162" s="30"/>
      <c r="L162" s="30"/>
      <c r="M162" s="30"/>
      <c r="N162" s="30"/>
      <c r="O162" s="1"/>
      <c r="P162" s="1"/>
      <c r="Q162" s="1"/>
    </row>
    <row r="163" spans="1:20" ht="15" customHeight="1" x14ac:dyDescent="0.25">
      <c r="A163" s="1"/>
      <c r="B163" s="5"/>
      <c r="C163" s="1"/>
      <c r="D163" s="30"/>
      <c r="E163" s="30"/>
      <c r="F163" s="30"/>
      <c r="G163" s="30"/>
      <c r="H163" s="30"/>
      <c r="I163" s="30"/>
      <c r="J163" s="30"/>
      <c r="K163" s="30"/>
      <c r="L163" s="30"/>
      <c r="M163" s="30"/>
      <c r="N163" s="30"/>
      <c r="O163" s="1"/>
      <c r="P163" s="1"/>
      <c r="Q163" s="1"/>
    </row>
    <row r="164" spans="1:20" ht="15" customHeight="1" x14ac:dyDescent="0.25">
      <c r="A164" s="1"/>
      <c r="B164" s="5"/>
      <c r="C164" s="1" t="s">
        <v>14</v>
      </c>
      <c r="D164" s="36" t="s">
        <v>29</v>
      </c>
      <c r="E164" s="36"/>
      <c r="F164" s="36"/>
      <c r="G164" s="36"/>
      <c r="H164" s="36"/>
      <c r="I164" s="36"/>
      <c r="J164" s="36"/>
      <c r="K164" s="36"/>
      <c r="L164" s="36"/>
      <c r="M164" s="36"/>
      <c r="N164" s="36"/>
      <c r="O164" s="1"/>
      <c r="P164" s="1"/>
      <c r="Q164" s="1"/>
    </row>
    <row r="165" spans="1:20" ht="15" customHeight="1" x14ac:dyDescent="0.25">
      <c r="A165" s="1"/>
      <c r="B165" s="5"/>
      <c r="C165" s="1"/>
      <c r="D165" s="36"/>
      <c r="E165" s="36"/>
      <c r="F165" s="36"/>
      <c r="G165" s="36"/>
      <c r="H165" s="36"/>
      <c r="I165" s="36"/>
      <c r="J165" s="36"/>
      <c r="K165" s="36"/>
      <c r="L165" s="36"/>
      <c r="M165" s="36"/>
      <c r="N165" s="36"/>
      <c r="O165" s="1"/>
      <c r="P165" s="1"/>
      <c r="Q165" s="1"/>
    </row>
    <row r="166" spans="1:20" ht="15" customHeight="1" x14ac:dyDescent="0.25">
      <c r="A166" s="1"/>
      <c r="B166" s="5"/>
      <c r="C166" s="1"/>
      <c r="D166" s="36"/>
      <c r="E166" s="36"/>
      <c r="F166" s="36"/>
      <c r="G166" s="36"/>
      <c r="H166" s="36"/>
      <c r="I166" s="36"/>
      <c r="J166" s="36"/>
      <c r="K166" s="36"/>
      <c r="L166" s="36"/>
      <c r="M166" s="36"/>
      <c r="N166" s="36"/>
      <c r="O166" s="1"/>
      <c r="P166" s="1"/>
      <c r="Q166" s="1"/>
    </row>
    <row r="167" spans="1:20" ht="15" customHeight="1" x14ac:dyDescent="0.25">
      <c r="A167" s="1"/>
      <c r="B167" s="5"/>
      <c r="C167" s="1" t="s">
        <v>15</v>
      </c>
      <c r="D167" s="30" t="s">
        <v>31</v>
      </c>
      <c r="E167" s="30"/>
      <c r="F167" s="30"/>
      <c r="G167" s="30"/>
      <c r="H167" s="30"/>
      <c r="I167" s="30"/>
      <c r="J167" s="30"/>
      <c r="K167" s="30"/>
      <c r="L167" s="30"/>
      <c r="M167" s="30"/>
      <c r="N167" s="30"/>
      <c r="O167" s="1"/>
      <c r="P167" s="1"/>
      <c r="Q167" s="1"/>
    </row>
    <row r="168" spans="1:20" ht="15" customHeight="1" x14ac:dyDescent="0.25">
      <c r="A168" s="1"/>
      <c r="B168" s="5"/>
      <c r="C168" s="1"/>
      <c r="D168" s="30"/>
      <c r="E168" s="30"/>
      <c r="F168" s="30"/>
      <c r="G168" s="30"/>
      <c r="H168" s="30"/>
      <c r="I168" s="30"/>
      <c r="J168" s="30"/>
      <c r="K168" s="30"/>
      <c r="L168" s="30"/>
      <c r="M168" s="30"/>
      <c r="N168" s="30"/>
      <c r="O168" s="1"/>
      <c r="P168" s="1"/>
      <c r="Q168" s="1"/>
    </row>
    <row r="169" spans="1:20" ht="15" customHeight="1" x14ac:dyDescent="0.25">
      <c r="A169" s="1"/>
      <c r="B169" s="5"/>
      <c r="C169" s="1" t="s">
        <v>16</v>
      </c>
      <c r="D169" s="36" t="s">
        <v>30</v>
      </c>
      <c r="E169" s="37"/>
      <c r="F169" s="37"/>
      <c r="G169" s="37"/>
      <c r="H169" s="37"/>
      <c r="I169" s="37"/>
      <c r="J169" s="37"/>
      <c r="K169" s="37"/>
      <c r="L169" s="37"/>
      <c r="M169" s="37"/>
      <c r="N169" s="37"/>
      <c r="O169" s="1"/>
      <c r="P169" s="1"/>
      <c r="Q169" s="1"/>
    </row>
    <row r="170" spans="1:20" x14ac:dyDescent="0.25">
      <c r="A170" s="1"/>
      <c r="B170" s="5"/>
      <c r="C170" s="34" t="str">
        <f>IF(P160="","",IF(P160="d","","The correct answer can be found on pages 75-79 of the Workshop Presentation."))</f>
        <v/>
      </c>
      <c r="D170" s="34"/>
      <c r="E170" s="34"/>
      <c r="F170" s="34"/>
      <c r="G170" s="34"/>
      <c r="H170" s="34"/>
      <c r="I170" s="34"/>
      <c r="J170" s="34"/>
      <c r="K170" s="34"/>
      <c r="L170" s="34"/>
      <c r="M170" s="34"/>
      <c r="N170" s="34"/>
      <c r="O170" s="18"/>
      <c r="P170" s="1"/>
      <c r="Q170" s="1"/>
    </row>
    <row r="171" spans="1:20" x14ac:dyDescent="0.25">
      <c r="A171" s="1"/>
      <c r="B171" s="1"/>
      <c r="C171" s="1"/>
      <c r="D171" s="1"/>
      <c r="E171" s="1"/>
      <c r="F171" s="1"/>
      <c r="G171" s="1"/>
      <c r="H171" s="1"/>
      <c r="I171" s="1"/>
      <c r="J171" s="1"/>
      <c r="K171" s="1"/>
      <c r="L171" s="1"/>
      <c r="M171" s="1"/>
      <c r="N171" s="1"/>
      <c r="O171" s="1"/>
      <c r="P171" s="1"/>
      <c r="Q171" s="1"/>
    </row>
    <row r="172" spans="1:20" ht="15" customHeight="1" x14ac:dyDescent="0.25">
      <c r="A172" s="1"/>
      <c r="B172" s="16">
        <v>22</v>
      </c>
      <c r="C172" s="35" t="s">
        <v>114</v>
      </c>
      <c r="D172" s="35"/>
      <c r="E172" s="35"/>
      <c r="F172" s="35"/>
      <c r="G172" s="35"/>
      <c r="H172" s="35"/>
      <c r="I172" s="35"/>
      <c r="J172" s="35"/>
      <c r="K172" s="35"/>
      <c r="L172" s="35"/>
      <c r="M172" s="35"/>
      <c r="N172" s="35"/>
      <c r="O172" s="1"/>
      <c r="P172" s="33"/>
      <c r="Q172" s="1"/>
      <c r="R172" s="23" t="str">
        <f>IF(P172="","",IF(P172="a",1,0))</f>
        <v/>
      </c>
      <c r="S172" s="23" t="str">
        <f>IF(P172="","",IF(P172="a",0,1))</f>
        <v/>
      </c>
      <c r="T172" s="23">
        <f>IF(P172="",1,0)</f>
        <v>1</v>
      </c>
    </row>
    <row r="173" spans="1:20" ht="15" customHeight="1" x14ac:dyDescent="0.25">
      <c r="A173" s="1"/>
      <c r="B173" s="5"/>
      <c r="C173" s="1" t="s">
        <v>13</v>
      </c>
      <c r="D173" s="30" t="s">
        <v>115</v>
      </c>
      <c r="E173" s="31"/>
      <c r="F173" s="31"/>
      <c r="G173" s="31"/>
      <c r="H173" s="31"/>
      <c r="I173" s="31"/>
      <c r="J173" s="31"/>
      <c r="K173" s="31"/>
      <c r="L173" s="31"/>
      <c r="M173" s="31"/>
      <c r="N173" s="31"/>
      <c r="O173" s="1"/>
      <c r="P173" s="33"/>
      <c r="Q173" s="1"/>
    </row>
    <row r="174" spans="1:20" ht="15" customHeight="1" x14ac:dyDescent="0.25">
      <c r="A174" s="1"/>
      <c r="B174" s="5"/>
      <c r="C174" s="1"/>
      <c r="D174" s="30" t="s">
        <v>116</v>
      </c>
      <c r="E174" s="30"/>
      <c r="F174" s="30"/>
      <c r="G174" s="30"/>
      <c r="H174" s="30"/>
      <c r="I174" s="30"/>
      <c r="J174" s="30"/>
      <c r="K174" s="30"/>
      <c r="L174" s="30"/>
      <c r="M174" s="30"/>
      <c r="N174" s="30"/>
      <c r="O174" s="1"/>
      <c r="P174" s="1"/>
      <c r="Q174" s="1"/>
    </row>
    <row r="175" spans="1:20" ht="15" customHeight="1" x14ac:dyDescent="0.25">
      <c r="A175" s="1"/>
      <c r="B175" s="5"/>
      <c r="C175" s="1" t="s">
        <v>14</v>
      </c>
      <c r="D175" s="30" t="s">
        <v>117</v>
      </c>
      <c r="E175" s="31"/>
      <c r="F175" s="31"/>
      <c r="G175" s="31"/>
      <c r="H175" s="31"/>
      <c r="I175" s="31"/>
      <c r="J175" s="31"/>
      <c r="K175" s="31"/>
      <c r="L175" s="31"/>
      <c r="M175" s="31"/>
      <c r="N175" s="31"/>
      <c r="O175" s="1"/>
      <c r="P175" s="1"/>
      <c r="Q175" s="1"/>
    </row>
    <row r="176" spans="1:20" x14ac:dyDescent="0.25">
      <c r="A176" s="1"/>
      <c r="B176" s="5"/>
      <c r="C176" s="34" t="str">
        <f>IF(P172="","",IF(P172="a","","The correct answer can be found on page 75 of the Workshop Presentation."))</f>
        <v/>
      </c>
      <c r="D176" s="34"/>
      <c r="E176" s="34"/>
      <c r="F176" s="34"/>
      <c r="G176" s="34"/>
      <c r="H176" s="34"/>
      <c r="I176" s="34"/>
      <c r="J176" s="34"/>
      <c r="K176" s="34"/>
      <c r="L176" s="34"/>
      <c r="M176" s="34"/>
      <c r="N176" s="34"/>
      <c r="O176" s="18"/>
      <c r="P176" s="1"/>
      <c r="Q176" s="1"/>
    </row>
    <row r="177" spans="1:20" x14ac:dyDescent="0.25">
      <c r="A177" s="1"/>
      <c r="B177" s="1"/>
      <c r="C177" s="1"/>
      <c r="D177" s="1"/>
      <c r="E177" s="1"/>
      <c r="F177" s="1"/>
      <c r="G177" s="1"/>
      <c r="H177" s="1"/>
      <c r="I177" s="1"/>
      <c r="J177" s="1"/>
      <c r="K177" s="1"/>
      <c r="L177" s="1"/>
      <c r="M177" s="1"/>
      <c r="N177" s="1"/>
      <c r="O177" s="1"/>
      <c r="P177" s="1"/>
      <c r="Q177" s="1"/>
    </row>
    <row r="178" spans="1:20" ht="15" customHeight="1" x14ac:dyDescent="0.25">
      <c r="A178" s="1"/>
      <c r="B178" s="16">
        <v>23</v>
      </c>
      <c r="C178" s="35" t="s">
        <v>100</v>
      </c>
      <c r="D178" s="35"/>
      <c r="E178" s="35"/>
      <c r="F178" s="35"/>
      <c r="G178" s="35"/>
      <c r="H178" s="35"/>
      <c r="I178" s="35"/>
      <c r="J178" s="35"/>
      <c r="K178" s="35"/>
      <c r="L178" s="35"/>
      <c r="M178" s="35"/>
      <c r="N178" s="35"/>
      <c r="O178" s="1"/>
      <c r="P178" s="33"/>
      <c r="Q178" s="1"/>
      <c r="R178" s="23" t="str">
        <f>IF(P178="","",IF(P178="b",1,0))</f>
        <v/>
      </c>
      <c r="S178" s="23" t="str">
        <f>IF(P178="","",IF(P178="b",0,1))</f>
        <v/>
      </c>
      <c r="T178" s="23">
        <f>IF(P178="",1,0)</f>
        <v>1</v>
      </c>
    </row>
    <row r="179" spans="1:20" ht="15" customHeight="1" x14ac:dyDescent="0.25">
      <c r="A179" s="1"/>
      <c r="B179" s="5"/>
      <c r="C179" s="1" t="s">
        <v>13</v>
      </c>
      <c r="D179" s="30" t="s">
        <v>101</v>
      </c>
      <c r="E179" s="30"/>
      <c r="F179" s="30"/>
      <c r="G179" s="30"/>
      <c r="H179" s="30"/>
      <c r="I179" s="30"/>
      <c r="J179" s="30"/>
      <c r="K179" s="30"/>
      <c r="L179" s="30"/>
      <c r="M179" s="30"/>
      <c r="N179" s="30"/>
      <c r="O179" s="1"/>
      <c r="P179" s="33"/>
      <c r="Q179" s="1"/>
    </row>
    <row r="180" spans="1:20" x14ac:dyDescent="0.25">
      <c r="A180" s="1"/>
      <c r="B180" s="5"/>
      <c r="C180" s="1"/>
      <c r="D180" s="30"/>
      <c r="E180" s="30"/>
      <c r="F180" s="30"/>
      <c r="G180" s="30"/>
      <c r="H180" s="30"/>
      <c r="I180" s="30"/>
      <c r="J180" s="30"/>
      <c r="K180" s="30"/>
      <c r="L180" s="30"/>
      <c r="M180" s="30"/>
      <c r="N180" s="30"/>
      <c r="O180" s="1"/>
      <c r="P180" s="1"/>
      <c r="Q180" s="1"/>
    </row>
    <row r="181" spans="1:20" ht="15" customHeight="1" x14ac:dyDescent="0.25">
      <c r="A181" s="1"/>
      <c r="B181" s="5"/>
      <c r="C181" s="1" t="s">
        <v>14</v>
      </c>
      <c r="D181" s="30" t="s">
        <v>74</v>
      </c>
      <c r="E181" s="30"/>
      <c r="F181" s="30"/>
      <c r="G181" s="30"/>
      <c r="H181" s="30"/>
      <c r="I181" s="30"/>
      <c r="J181" s="30"/>
      <c r="K181" s="30"/>
      <c r="L181" s="30"/>
      <c r="M181" s="30"/>
      <c r="N181" s="30"/>
      <c r="O181" s="1"/>
      <c r="P181" s="1"/>
      <c r="Q181" s="1"/>
    </row>
    <row r="182" spans="1:20" x14ac:dyDescent="0.25">
      <c r="A182" s="1"/>
      <c r="B182" s="5"/>
      <c r="C182" s="1"/>
      <c r="D182" s="30"/>
      <c r="E182" s="30"/>
      <c r="F182" s="30"/>
      <c r="G182" s="30"/>
      <c r="H182" s="30"/>
      <c r="I182" s="30"/>
      <c r="J182" s="30"/>
      <c r="K182" s="30"/>
      <c r="L182" s="30"/>
      <c r="M182" s="30"/>
      <c r="N182" s="30"/>
      <c r="O182" s="1"/>
      <c r="P182" s="1"/>
      <c r="Q182" s="1"/>
    </row>
    <row r="183" spans="1:20" x14ac:dyDescent="0.25">
      <c r="A183" s="1"/>
      <c r="B183" s="5"/>
      <c r="C183" s="1"/>
      <c r="D183" s="30"/>
      <c r="E183" s="30"/>
      <c r="F183" s="30"/>
      <c r="G183" s="30"/>
      <c r="H183" s="30"/>
      <c r="I183" s="30"/>
      <c r="J183" s="30"/>
      <c r="K183" s="30"/>
      <c r="L183" s="30"/>
      <c r="M183" s="30"/>
      <c r="N183" s="30"/>
      <c r="O183" s="1"/>
      <c r="P183" s="1"/>
      <c r="Q183" s="1"/>
    </row>
    <row r="184" spans="1:20" x14ac:dyDescent="0.25">
      <c r="A184" s="1"/>
      <c r="B184" s="5"/>
      <c r="C184" s="1"/>
      <c r="D184" s="30"/>
      <c r="E184" s="30"/>
      <c r="F184" s="30"/>
      <c r="G184" s="30"/>
      <c r="H184" s="30"/>
      <c r="I184" s="30"/>
      <c r="J184" s="30"/>
      <c r="K184" s="30"/>
      <c r="L184" s="30"/>
      <c r="M184" s="30"/>
      <c r="N184" s="30"/>
      <c r="O184" s="1"/>
      <c r="P184" s="1"/>
      <c r="Q184" s="1"/>
    </row>
    <row r="185" spans="1:20" x14ac:dyDescent="0.25">
      <c r="A185" s="1"/>
      <c r="B185" s="5"/>
      <c r="C185" s="1"/>
      <c r="D185" s="30"/>
      <c r="E185" s="30"/>
      <c r="F185" s="30"/>
      <c r="G185" s="30"/>
      <c r="H185" s="30"/>
      <c r="I185" s="30"/>
      <c r="J185" s="30"/>
      <c r="K185" s="30"/>
      <c r="L185" s="30"/>
      <c r="M185" s="30"/>
      <c r="N185" s="30"/>
      <c r="O185" s="1"/>
      <c r="P185" s="1"/>
      <c r="Q185" s="1"/>
    </row>
    <row r="186" spans="1:20" x14ac:dyDescent="0.25">
      <c r="A186" s="1"/>
      <c r="B186" s="5"/>
      <c r="C186" s="34" t="str">
        <f>IF(P178="","",IF(P178="b","","The correct answer can be found on pages 80-81 of the Workshop Presentation."))</f>
        <v/>
      </c>
      <c r="D186" s="34"/>
      <c r="E186" s="34"/>
      <c r="F186" s="34"/>
      <c r="G186" s="34"/>
      <c r="H186" s="34"/>
      <c r="I186" s="34"/>
      <c r="J186" s="34"/>
      <c r="K186" s="34"/>
      <c r="L186" s="34"/>
      <c r="M186" s="34"/>
      <c r="N186" s="34"/>
      <c r="O186" s="18"/>
      <c r="P186" s="1"/>
      <c r="Q186" s="1"/>
    </row>
    <row r="187" spans="1:20" x14ac:dyDescent="0.25">
      <c r="A187" s="1"/>
      <c r="B187" s="1"/>
      <c r="C187" s="1"/>
      <c r="D187" s="1"/>
      <c r="E187" s="1"/>
      <c r="F187" s="1"/>
      <c r="G187" s="1"/>
      <c r="H187" s="1"/>
      <c r="I187" s="1"/>
      <c r="J187" s="1"/>
      <c r="K187" s="1"/>
      <c r="L187" s="1"/>
      <c r="M187" s="1"/>
      <c r="N187" s="1"/>
      <c r="O187" s="1"/>
      <c r="P187" s="1"/>
      <c r="Q187" s="1"/>
    </row>
    <row r="188" spans="1:20" ht="15" customHeight="1" x14ac:dyDescent="0.25">
      <c r="A188" s="1"/>
      <c r="B188" s="16">
        <v>24</v>
      </c>
      <c r="C188" s="35" t="s">
        <v>77</v>
      </c>
      <c r="D188" s="35"/>
      <c r="E188" s="35"/>
      <c r="F188" s="35"/>
      <c r="G188" s="35"/>
      <c r="H188" s="35"/>
      <c r="I188" s="35"/>
      <c r="J188" s="35"/>
      <c r="K188" s="35"/>
      <c r="L188" s="35"/>
      <c r="M188" s="35"/>
      <c r="N188" s="35"/>
      <c r="O188" s="1"/>
      <c r="P188" s="33"/>
      <c r="Q188" s="1"/>
      <c r="R188" s="23" t="str">
        <f>IF(P188="","",IF(P188="d",1,0))</f>
        <v/>
      </c>
      <c r="S188" s="23" t="str">
        <f>IF(P188="","",IF(P188="d",0,1))</f>
        <v/>
      </c>
      <c r="T188" s="23">
        <f>IF(P188="",1,0)</f>
        <v>1</v>
      </c>
    </row>
    <row r="189" spans="1:20" x14ac:dyDescent="0.25">
      <c r="A189" s="1"/>
      <c r="B189" s="16"/>
      <c r="C189" s="35"/>
      <c r="D189" s="35"/>
      <c r="E189" s="35"/>
      <c r="F189" s="35"/>
      <c r="G189" s="35"/>
      <c r="H189" s="35"/>
      <c r="I189" s="35"/>
      <c r="J189" s="35"/>
      <c r="K189" s="35"/>
      <c r="L189" s="35"/>
      <c r="M189" s="35"/>
      <c r="N189" s="35"/>
      <c r="O189" s="1"/>
      <c r="P189" s="33"/>
      <c r="Q189" s="1"/>
    </row>
    <row r="190" spans="1:20" ht="15" customHeight="1" x14ac:dyDescent="0.25">
      <c r="A190" s="1"/>
      <c r="B190" s="5"/>
      <c r="C190" s="1" t="s">
        <v>13</v>
      </c>
      <c r="D190" s="30" t="s">
        <v>75</v>
      </c>
      <c r="E190" s="30"/>
      <c r="F190" s="30"/>
      <c r="G190" s="30"/>
      <c r="H190" s="30"/>
      <c r="I190" s="30"/>
      <c r="J190" s="30"/>
      <c r="K190" s="30"/>
      <c r="L190" s="30"/>
      <c r="M190" s="30"/>
      <c r="N190" s="30"/>
      <c r="O190" s="1"/>
      <c r="P190" s="1"/>
      <c r="Q190" s="1"/>
    </row>
    <row r="191" spans="1:20" x14ac:dyDescent="0.25">
      <c r="A191" s="1"/>
      <c r="B191" s="5"/>
      <c r="C191" s="1"/>
      <c r="D191" s="30"/>
      <c r="E191" s="30"/>
      <c r="F191" s="30"/>
      <c r="G191" s="30"/>
      <c r="H191" s="30"/>
      <c r="I191" s="30"/>
      <c r="J191" s="30"/>
      <c r="K191" s="30"/>
      <c r="L191" s="30"/>
      <c r="M191" s="30"/>
      <c r="N191" s="30"/>
      <c r="O191" s="1"/>
      <c r="P191" s="1"/>
      <c r="Q191" s="1"/>
    </row>
    <row r="192" spans="1:20" ht="15" customHeight="1" x14ac:dyDescent="0.25">
      <c r="A192" s="1"/>
      <c r="B192" s="5"/>
      <c r="C192" s="1" t="s">
        <v>14</v>
      </c>
      <c r="D192" s="36" t="s">
        <v>76</v>
      </c>
      <c r="E192" s="36"/>
      <c r="F192" s="36"/>
      <c r="G192" s="36"/>
      <c r="H192" s="36"/>
      <c r="I192" s="36"/>
      <c r="J192" s="36"/>
      <c r="K192" s="36"/>
      <c r="L192" s="36"/>
      <c r="M192" s="36"/>
      <c r="N192" s="36"/>
      <c r="O192" s="1"/>
      <c r="P192" s="1"/>
      <c r="Q192" s="1"/>
    </row>
    <row r="193" spans="1:20" x14ac:dyDescent="0.25">
      <c r="A193" s="1"/>
      <c r="B193" s="5"/>
      <c r="C193" s="1"/>
      <c r="D193" s="36"/>
      <c r="E193" s="36"/>
      <c r="F193" s="36"/>
      <c r="G193" s="36"/>
      <c r="H193" s="36"/>
      <c r="I193" s="36"/>
      <c r="J193" s="36"/>
      <c r="K193" s="36"/>
      <c r="L193" s="36"/>
      <c r="M193" s="36"/>
      <c r="N193" s="36"/>
      <c r="O193" s="1"/>
      <c r="P193" s="1"/>
      <c r="Q193" s="1"/>
    </row>
    <row r="194" spans="1:20" ht="15" customHeight="1" x14ac:dyDescent="0.25">
      <c r="A194" s="1"/>
      <c r="B194" s="5"/>
      <c r="C194" s="1" t="s">
        <v>15</v>
      </c>
      <c r="D194" s="30" t="s">
        <v>78</v>
      </c>
      <c r="E194" s="30"/>
      <c r="F194" s="30"/>
      <c r="G194" s="30"/>
      <c r="H194" s="30"/>
      <c r="I194" s="30"/>
      <c r="J194" s="30"/>
      <c r="K194" s="30"/>
      <c r="L194" s="30"/>
      <c r="M194" s="30"/>
      <c r="N194" s="30"/>
      <c r="O194" s="1"/>
      <c r="P194" s="1"/>
      <c r="Q194" s="1"/>
    </row>
    <row r="195" spans="1:20" x14ac:dyDescent="0.25">
      <c r="A195" s="1"/>
      <c r="B195" s="5"/>
      <c r="C195" s="1"/>
      <c r="D195" s="30"/>
      <c r="E195" s="30"/>
      <c r="F195" s="30"/>
      <c r="G195" s="30"/>
      <c r="H195" s="30"/>
      <c r="I195" s="30"/>
      <c r="J195" s="30"/>
      <c r="K195" s="30"/>
      <c r="L195" s="30"/>
      <c r="M195" s="30"/>
      <c r="N195" s="30"/>
      <c r="O195" s="1"/>
      <c r="P195" s="1"/>
      <c r="Q195" s="1"/>
    </row>
    <row r="196" spans="1:20" x14ac:dyDescent="0.25">
      <c r="A196" s="1"/>
      <c r="B196" s="5"/>
      <c r="C196" s="1"/>
      <c r="D196" s="30"/>
      <c r="E196" s="30"/>
      <c r="F196" s="30"/>
      <c r="G196" s="30"/>
      <c r="H196" s="30"/>
      <c r="I196" s="30"/>
      <c r="J196" s="30"/>
      <c r="K196" s="30"/>
      <c r="L196" s="30"/>
      <c r="M196" s="30"/>
      <c r="N196" s="30"/>
      <c r="O196" s="1"/>
      <c r="P196" s="1"/>
      <c r="Q196" s="1"/>
    </row>
    <row r="197" spans="1:20" ht="15" customHeight="1" x14ac:dyDescent="0.25">
      <c r="A197" s="1"/>
      <c r="B197" s="5"/>
      <c r="C197" s="1" t="s">
        <v>16</v>
      </c>
      <c r="D197" s="36" t="s">
        <v>79</v>
      </c>
      <c r="E197" s="37"/>
      <c r="F197" s="37"/>
      <c r="G197" s="37"/>
      <c r="H197" s="37"/>
      <c r="I197" s="37"/>
      <c r="J197" s="37"/>
      <c r="K197" s="37"/>
      <c r="L197" s="37"/>
      <c r="M197" s="37"/>
      <c r="N197" s="37"/>
      <c r="O197" s="1"/>
      <c r="P197" s="1"/>
      <c r="Q197" s="1"/>
    </row>
    <row r="198" spans="1:20" x14ac:dyDescent="0.25">
      <c r="A198" s="1"/>
      <c r="B198" s="5"/>
      <c r="C198" s="34" t="str">
        <f>IF(P188="","",IF(P188="d","","The correct answer can be found on pages 82-85 of the Workshop Presentation."))</f>
        <v/>
      </c>
      <c r="D198" s="34"/>
      <c r="E198" s="34"/>
      <c r="F198" s="34"/>
      <c r="G198" s="34"/>
      <c r="H198" s="34"/>
      <c r="I198" s="34"/>
      <c r="J198" s="34"/>
      <c r="K198" s="34"/>
      <c r="L198" s="34"/>
      <c r="M198" s="34"/>
      <c r="N198" s="34"/>
      <c r="O198" s="18"/>
      <c r="P198" s="1"/>
      <c r="Q198" s="1"/>
    </row>
    <row r="199" spans="1:20" x14ac:dyDescent="0.25">
      <c r="A199" s="1"/>
      <c r="B199" s="5"/>
      <c r="C199" s="6"/>
      <c r="D199" s="6"/>
      <c r="E199" s="6"/>
      <c r="F199" s="6"/>
      <c r="G199" s="6"/>
      <c r="H199" s="6"/>
      <c r="I199" s="6"/>
      <c r="J199" s="6"/>
      <c r="K199" s="6"/>
      <c r="L199" s="6"/>
      <c r="M199" s="6"/>
      <c r="N199" s="6"/>
      <c r="O199" s="18"/>
      <c r="P199" s="1"/>
      <c r="Q199" s="1"/>
    </row>
    <row r="200" spans="1:20" ht="15" customHeight="1" x14ac:dyDescent="0.25">
      <c r="A200" s="1"/>
      <c r="B200" s="16">
        <v>25</v>
      </c>
      <c r="C200" s="35" t="s">
        <v>118</v>
      </c>
      <c r="D200" s="35"/>
      <c r="E200" s="35"/>
      <c r="F200" s="35"/>
      <c r="G200" s="35"/>
      <c r="H200" s="35"/>
      <c r="I200" s="35"/>
      <c r="J200" s="35"/>
      <c r="K200" s="35"/>
      <c r="L200" s="35"/>
      <c r="M200" s="35"/>
      <c r="N200" s="35"/>
      <c r="O200" s="1"/>
      <c r="P200" s="33"/>
      <c r="Q200" s="1"/>
      <c r="R200" s="23" t="str">
        <f>IF(P200="","",IF(P200="a",1,0))</f>
        <v/>
      </c>
      <c r="S200" s="23" t="str">
        <f>IF(P200="","",IF(P200="a",0,1))</f>
        <v/>
      </c>
      <c r="T200" s="23">
        <f>IF(P200="",1,0)</f>
        <v>1</v>
      </c>
    </row>
    <row r="201" spans="1:20" ht="15" customHeight="1" x14ac:dyDescent="0.25">
      <c r="A201" s="1"/>
      <c r="B201" s="5"/>
      <c r="C201" s="1" t="s">
        <v>13</v>
      </c>
      <c r="D201" s="30" t="s">
        <v>124</v>
      </c>
      <c r="E201" s="31"/>
      <c r="F201" s="31"/>
      <c r="G201" s="31"/>
      <c r="H201" s="31"/>
      <c r="I201" s="31"/>
      <c r="J201" s="31"/>
      <c r="K201" s="31"/>
      <c r="L201" s="31"/>
      <c r="M201" s="31"/>
      <c r="N201" s="31"/>
      <c r="O201" s="1"/>
      <c r="P201" s="33"/>
      <c r="Q201" s="1"/>
      <c r="R201" s="23">
        <f>SUM(R2:R200)</f>
        <v>0</v>
      </c>
      <c r="S201" s="23">
        <f>SUM(S2:S200)</f>
        <v>0</v>
      </c>
      <c r="T201" s="23">
        <f>SUM(T2:T200)</f>
        <v>25</v>
      </c>
    </row>
    <row r="202" spans="1:20" ht="15" customHeight="1" x14ac:dyDescent="0.25">
      <c r="A202" s="1"/>
      <c r="B202" s="5"/>
      <c r="C202" s="1"/>
      <c r="D202" s="30" t="s">
        <v>119</v>
      </c>
      <c r="E202" s="30"/>
      <c r="F202" s="30"/>
      <c r="G202" s="30"/>
      <c r="H202" s="30"/>
      <c r="I202" s="30"/>
      <c r="J202" s="30"/>
      <c r="K202" s="30"/>
      <c r="L202" s="30"/>
      <c r="M202" s="30"/>
      <c r="N202" s="30"/>
      <c r="O202" s="1"/>
      <c r="P202" s="1"/>
      <c r="Q202" s="1"/>
    </row>
    <row r="203" spans="1:20" ht="15" customHeight="1" x14ac:dyDescent="0.25">
      <c r="A203" s="1"/>
      <c r="B203" s="5"/>
      <c r="C203" s="1" t="s">
        <v>14</v>
      </c>
      <c r="D203" s="30" t="s">
        <v>120</v>
      </c>
      <c r="E203" s="31"/>
      <c r="F203" s="31"/>
      <c r="G203" s="31"/>
      <c r="H203" s="31"/>
      <c r="I203" s="31"/>
      <c r="J203" s="31"/>
      <c r="K203" s="31"/>
      <c r="L203" s="31"/>
      <c r="M203" s="31"/>
      <c r="N203" s="31"/>
      <c r="O203" s="1"/>
      <c r="P203" s="1"/>
      <c r="Q203" s="1"/>
    </row>
    <row r="204" spans="1:20" ht="15" customHeight="1" x14ac:dyDescent="0.25">
      <c r="A204" s="1"/>
      <c r="B204" s="5"/>
      <c r="C204" s="32" t="str">
        <f>IF(P200="","",IF(P200="a","","As a grant participant, you should get to know the intricacies of the grant and how it operates.  So,always consult the NIP presentation on our websit FIRST.  If your questions continue, NIP staff are always happy to assist."))</f>
        <v/>
      </c>
      <c r="D204" s="32"/>
      <c r="E204" s="32"/>
      <c r="F204" s="32"/>
      <c r="G204" s="32"/>
      <c r="H204" s="32"/>
      <c r="I204" s="32"/>
      <c r="J204" s="32"/>
      <c r="K204" s="32"/>
      <c r="L204" s="32"/>
      <c r="M204" s="32"/>
      <c r="N204" s="32"/>
      <c r="O204" s="18"/>
      <c r="P204" s="1"/>
      <c r="Q204" s="1"/>
    </row>
    <row r="205" spans="1:20" x14ac:dyDescent="0.25">
      <c r="A205" s="1"/>
      <c r="B205" s="5"/>
      <c r="C205" s="32"/>
      <c r="D205" s="32"/>
      <c r="E205" s="32"/>
      <c r="F205" s="32"/>
      <c r="G205" s="32"/>
      <c r="H205" s="32"/>
      <c r="I205" s="32"/>
      <c r="J205" s="32"/>
      <c r="K205" s="32"/>
      <c r="L205" s="32"/>
      <c r="M205" s="32"/>
      <c r="N205" s="32"/>
      <c r="O205" s="18"/>
      <c r="P205" s="1"/>
      <c r="Q205" s="1"/>
    </row>
    <row r="206" spans="1:20" x14ac:dyDescent="0.25">
      <c r="A206" s="1"/>
      <c r="B206" s="5"/>
      <c r="C206" s="32"/>
      <c r="D206" s="32"/>
      <c r="E206" s="32"/>
      <c r="F206" s="32"/>
      <c r="G206" s="32"/>
      <c r="H206" s="32"/>
      <c r="I206" s="32"/>
      <c r="J206" s="32"/>
      <c r="K206" s="32"/>
      <c r="L206" s="32"/>
      <c r="M206" s="32"/>
      <c r="N206" s="32"/>
      <c r="O206" s="18"/>
      <c r="P206" s="1"/>
      <c r="Q206" s="1"/>
    </row>
    <row r="207" spans="1:20" x14ac:dyDescent="0.25">
      <c r="A207" s="1"/>
      <c r="B207" s="5"/>
      <c r="C207" s="6"/>
      <c r="D207" s="6"/>
      <c r="E207" s="6"/>
      <c r="F207" s="6"/>
      <c r="G207" s="6"/>
      <c r="H207" s="6"/>
      <c r="I207" s="6"/>
      <c r="J207" s="6"/>
      <c r="K207" s="6"/>
      <c r="L207" s="6"/>
      <c r="M207" s="6"/>
      <c r="N207" s="6"/>
      <c r="O207" s="18"/>
      <c r="P207" s="1"/>
      <c r="Q207" s="1"/>
    </row>
    <row r="208" spans="1:20" ht="26.25" x14ac:dyDescent="0.25">
      <c r="A208" s="1"/>
      <c r="B208" s="56" t="s">
        <v>86</v>
      </c>
      <c r="C208" s="56"/>
      <c r="D208" s="56"/>
      <c r="E208" s="56"/>
      <c r="F208" s="56"/>
      <c r="G208" s="56"/>
      <c r="H208" s="56"/>
      <c r="I208" s="56"/>
      <c r="J208" s="56"/>
      <c r="K208" s="56"/>
      <c r="L208" s="56"/>
      <c r="M208" s="56"/>
      <c r="N208" s="56"/>
      <c r="O208" s="56"/>
      <c r="P208" s="56"/>
      <c r="Q208" s="1"/>
    </row>
    <row r="209" spans="1:17" x14ac:dyDescent="0.25">
      <c r="A209" s="1"/>
      <c r="B209" s="1"/>
      <c r="C209" s="1"/>
      <c r="D209" s="1"/>
      <c r="E209" s="1"/>
      <c r="F209" s="1"/>
      <c r="G209" s="1"/>
      <c r="H209" s="1"/>
      <c r="I209" s="1"/>
      <c r="J209" s="1"/>
      <c r="K209" s="1"/>
      <c r="L209" s="1"/>
      <c r="M209" s="1"/>
      <c r="N209" s="1"/>
      <c r="O209" s="1"/>
      <c r="P209" s="1"/>
      <c r="Q209" s="1"/>
    </row>
    <row r="210" spans="1:17" ht="15" customHeight="1" x14ac:dyDescent="0.25">
      <c r="A210" s="1"/>
      <c r="B210" s="1"/>
      <c r="C210" s="1"/>
      <c r="D210" s="1"/>
      <c r="E210" s="1"/>
      <c r="F210" s="1"/>
      <c r="G210" s="1"/>
      <c r="H210" s="3"/>
      <c r="I210" s="3"/>
      <c r="J210" s="57" t="s">
        <v>87</v>
      </c>
      <c r="K210" s="57"/>
      <c r="L210" s="57"/>
      <c r="M210" s="57"/>
      <c r="N210" s="57"/>
      <c r="O210" s="25"/>
      <c r="P210" s="26">
        <f>R201</f>
        <v>0</v>
      </c>
      <c r="Q210" s="1"/>
    </row>
    <row r="211" spans="1:17" ht="5.0999999999999996" customHeight="1" x14ac:dyDescent="0.25">
      <c r="A211" s="1"/>
      <c r="B211" s="1"/>
      <c r="C211" s="1"/>
      <c r="D211" s="1"/>
      <c r="E211" s="1"/>
      <c r="F211" s="1"/>
      <c r="G211" s="1"/>
      <c r="H211" s="1"/>
      <c r="I211" s="1"/>
      <c r="J211" s="25"/>
      <c r="K211" s="25"/>
      <c r="L211" s="25"/>
      <c r="M211" s="25"/>
      <c r="N211" s="25"/>
      <c r="O211" s="25"/>
      <c r="P211" s="25"/>
      <c r="Q211" s="1"/>
    </row>
    <row r="212" spans="1:17" x14ac:dyDescent="0.25">
      <c r="A212" s="1"/>
      <c r="B212" s="1"/>
      <c r="C212" s="1"/>
      <c r="D212" s="1"/>
      <c r="E212" s="1"/>
      <c r="F212" s="1"/>
      <c r="G212" s="1"/>
      <c r="H212" s="1"/>
      <c r="I212" s="1"/>
      <c r="J212" s="57" t="s">
        <v>88</v>
      </c>
      <c r="K212" s="57"/>
      <c r="L212" s="57"/>
      <c r="M212" s="57"/>
      <c r="N212" s="57"/>
      <c r="O212" s="25"/>
      <c r="P212" s="26">
        <f>S201</f>
        <v>0</v>
      </c>
      <c r="Q212" s="1"/>
    </row>
    <row r="213" spans="1:17" ht="5.0999999999999996" customHeight="1" x14ac:dyDescent="0.25">
      <c r="A213" s="1"/>
      <c r="B213" s="1"/>
      <c r="C213" s="1"/>
      <c r="D213" s="1"/>
      <c r="E213" s="1"/>
      <c r="F213" s="1"/>
      <c r="G213" s="1"/>
      <c r="H213" s="1"/>
      <c r="I213" s="1"/>
      <c r="J213" s="25"/>
      <c r="K213" s="25"/>
      <c r="L213" s="25"/>
      <c r="M213" s="25"/>
      <c r="N213" s="25"/>
      <c r="O213" s="25"/>
      <c r="P213" s="25"/>
      <c r="Q213" s="1"/>
    </row>
    <row r="214" spans="1:17" x14ac:dyDescent="0.25">
      <c r="A214" s="1"/>
      <c r="B214" s="1"/>
      <c r="C214" s="1"/>
      <c r="D214" s="1"/>
      <c r="E214" s="1"/>
      <c r="F214" s="1"/>
      <c r="G214" s="1"/>
      <c r="H214" s="1"/>
      <c r="I214" s="1"/>
      <c r="J214" s="57" t="s">
        <v>89</v>
      </c>
      <c r="K214" s="57"/>
      <c r="L214" s="57"/>
      <c r="M214" s="57"/>
      <c r="N214" s="57"/>
      <c r="O214" s="25"/>
      <c r="P214" s="26">
        <f>T201</f>
        <v>25</v>
      </c>
      <c r="Q214" s="1"/>
    </row>
    <row r="215" spans="1:17" x14ac:dyDescent="0.25">
      <c r="A215" s="1"/>
      <c r="B215" s="1"/>
      <c r="C215" s="1"/>
      <c r="D215" s="1"/>
      <c r="E215" s="1"/>
      <c r="F215" s="1"/>
      <c r="G215" s="1"/>
      <c r="H215" s="1"/>
      <c r="I215" s="1"/>
      <c r="J215" s="1"/>
      <c r="K215" s="1"/>
      <c r="L215" s="1"/>
      <c r="M215" s="1"/>
      <c r="N215" s="1"/>
      <c r="O215" s="1"/>
      <c r="P215" s="1"/>
      <c r="Q215" s="1"/>
    </row>
    <row r="216" spans="1:17" ht="31.5" customHeight="1" x14ac:dyDescent="0.25">
      <c r="A216" s="1"/>
      <c r="B216" s="55" t="str">
        <f>IF(F19="","",IF(P210&lt;20,"Please review your answers and correct any wrong or incomplete responses before submitting your questionnaire.","Congratulations! You have answered all of the questions correctly.  You may now submit your questionnaire with your NIP application."))</f>
        <v/>
      </c>
      <c r="C216" s="55"/>
      <c r="D216" s="55"/>
      <c r="E216" s="55"/>
      <c r="F216" s="55"/>
      <c r="G216" s="55"/>
      <c r="H216" s="55"/>
      <c r="I216" s="55"/>
      <c r="J216" s="55"/>
      <c r="K216" s="55"/>
      <c r="L216" s="55"/>
      <c r="M216" s="55"/>
      <c r="N216" s="55"/>
      <c r="O216" s="55"/>
      <c r="P216" s="55"/>
      <c r="Q216" s="1"/>
    </row>
    <row r="217" spans="1:17" x14ac:dyDescent="0.25">
      <c r="A217" s="1"/>
      <c r="B217" s="55"/>
      <c r="C217" s="55"/>
      <c r="D217" s="55"/>
      <c r="E217" s="55"/>
      <c r="F217" s="55"/>
      <c r="G217" s="55"/>
      <c r="H217" s="55"/>
      <c r="I217" s="55"/>
      <c r="J217" s="55"/>
      <c r="K217" s="55"/>
      <c r="L217" s="55"/>
      <c r="M217" s="55"/>
      <c r="N217" s="55"/>
      <c r="O217" s="55"/>
      <c r="P217" s="55"/>
      <c r="Q217" s="1"/>
    </row>
    <row r="218" spans="1:17" x14ac:dyDescent="0.25">
      <c r="A218" s="1"/>
      <c r="B218" s="55"/>
      <c r="C218" s="55"/>
      <c r="D218" s="55"/>
      <c r="E218" s="55"/>
      <c r="F218" s="55"/>
      <c r="G218" s="55"/>
      <c r="H218" s="55"/>
      <c r="I218" s="55"/>
      <c r="J218" s="55"/>
      <c r="K218" s="55"/>
      <c r="L218" s="55"/>
      <c r="M218" s="55"/>
      <c r="N218" s="55"/>
      <c r="O218" s="55"/>
      <c r="P218" s="55"/>
      <c r="Q218" s="1"/>
    </row>
    <row r="219" spans="1:17" ht="23.25" x14ac:dyDescent="0.25">
      <c r="A219" s="1"/>
      <c r="B219" s="27"/>
      <c r="C219" s="27"/>
      <c r="D219" s="27"/>
      <c r="E219" s="27"/>
      <c r="F219" s="27"/>
      <c r="G219" s="27"/>
      <c r="H219" s="27"/>
      <c r="I219" s="27"/>
      <c r="J219" s="55"/>
      <c r="K219" s="55"/>
      <c r="L219" s="55"/>
      <c r="M219" s="55"/>
      <c r="N219" s="55"/>
      <c r="O219" s="55"/>
      <c r="P219" s="55"/>
      <c r="Q219" s="1"/>
    </row>
    <row r="220" spans="1:17" ht="23.25" x14ac:dyDescent="0.25">
      <c r="A220" s="1"/>
      <c r="B220" s="27"/>
      <c r="C220" s="27"/>
      <c r="D220" s="27"/>
      <c r="E220" s="27"/>
      <c r="F220" s="27"/>
      <c r="G220" s="27"/>
      <c r="H220" s="27"/>
      <c r="I220" s="27"/>
      <c r="J220" s="27"/>
      <c r="K220" s="27"/>
      <c r="L220" s="27"/>
      <c r="M220" s="27"/>
      <c r="N220" s="27"/>
      <c r="O220" s="27"/>
      <c r="P220" s="28" t="s">
        <v>102</v>
      </c>
      <c r="Q220" s="1"/>
    </row>
    <row r="221" spans="1:17" x14ac:dyDescent="0.25">
      <c r="A221" s="1"/>
      <c r="B221" s="54"/>
      <c r="C221" s="54"/>
      <c r="D221" s="54"/>
      <c r="E221" s="54"/>
      <c r="F221" s="54"/>
      <c r="G221" s="54"/>
      <c r="H221" s="54"/>
      <c r="I221" s="54"/>
      <c r="J221" s="54"/>
      <c r="K221" s="54"/>
      <c r="L221" s="54"/>
      <c r="M221" s="54"/>
      <c r="N221" s="54"/>
      <c r="O221" s="54"/>
      <c r="P221" s="54"/>
      <c r="Q221" s="1"/>
    </row>
    <row r="222" spans="1:17" x14ac:dyDescent="0.25">
      <c r="A222" s="1"/>
      <c r="B222" s="1"/>
      <c r="C222" s="1"/>
      <c r="D222" s="1"/>
      <c r="E222" s="1"/>
      <c r="F222" s="1"/>
      <c r="G222" s="1"/>
      <c r="H222" s="1"/>
      <c r="I222" s="1"/>
      <c r="J222" s="1"/>
      <c r="K222" s="1"/>
      <c r="L222" s="1"/>
      <c r="M222" s="1"/>
      <c r="N222" s="1"/>
      <c r="O222" s="1"/>
      <c r="P222" s="1"/>
      <c r="Q222" s="1"/>
    </row>
    <row r="223" spans="1:17" x14ac:dyDescent="0.25">
      <c r="A223" s="1"/>
      <c r="B223" s="1"/>
      <c r="C223" s="1"/>
      <c r="D223" s="1"/>
      <c r="E223" s="1"/>
      <c r="F223" s="1"/>
      <c r="G223" s="1"/>
      <c r="H223" s="1"/>
      <c r="I223" s="1"/>
      <c r="J223" s="1"/>
      <c r="K223" s="1"/>
      <c r="L223" s="1"/>
      <c r="M223" s="1"/>
      <c r="N223" s="1"/>
      <c r="O223" s="1"/>
      <c r="P223" s="1"/>
      <c r="Q223" s="1"/>
    </row>
    <row r="224" spans="1:17" x14ac:dyDescent="0.25">
      <c r="A224" s="1"/>
      <c r="B224" s="1"/>
      <c r="C224" s="1"/>
      <c r="D224" s="1"/>
      <c r="E224" s="1"/>
      <c r="F224" s="1"/>
      <c r="G224" s="1"/>
      <c r="H224" s="1"/>
      <c r="I224" s="1"/>
      <c r="J224" s="1"/>
      <c r="K224" s="1"/>
      <c r="L224" s="1"/>
      <c r="M224" s="1"/>
      <c r="N224" s="1"/>
      <c r="O224" s="1"/>
      <c r="P224" s="1"/>
      <c r="Q224" s="1"/>
    </row>
    <row r="225" spans="1:17" x14ac:dyDescent="0.25">
      <c r="A225" s="1"/>
      <c r="B225" s="1"/>
      <c r="C225" s="1"/>
      <c r="D225" s="1"/>
      <c r="E225" s="1"/>
      <c r="F225" s="1"/>
      <c r="G225" s="1"/>
      <c r="H225" s="1"/>
      <c r="I225" s="1"/>
      <c r="J225" s="1"/>
      <c r="K225" s="1"/>
      <c r="L225" s="1"/>
      <c r="M225" s="1"/>
      <c r="N225" s="1"/>
      <c r="O225" s="1"/>
      <c r="P225" s="1"/>
      <c r="Q225" s="1"/>
    </row>
    <row r="226" spans="1:17" x14ac:dyDescent="0.25">
      <c r="A226" s="1"/>
      <c r="B226" s="1"/>
      <c r="C226" s="1"/>
      <c r="D226" s="1"/>
      <c r="E226" s="1"/>
      <c r="F226" s="1"/>
      <c r="G226" s="1"/>
      <c r="H226" s="1"/>
      <c r="I226" s="1"/>
      <c r="J226" s="1"/>
      <c r="K226" s="1"/>
      <c r="L226" s="1"/>
      <c r="M226" s="1"/>
      <c r="N226" s="1"/>
      <c r="O226" s="1"/>
      <c r="P226" s="1"/>
      <c r="Q226" s="1"/>
    </row>
    <row r="227" spans="1:17" x14ac:dyDescent="0.25">
      <c r="A227" s="1"/>
      <c r="B227" s="1"/>
      <c r="C227" s="1"/>
      <c r="D227" s="1"/>
      <c r="E227" s="1"/>
      <c r="F227" s="1"/>
      <c r="G227" s="1"/>
      <c r="H227" s="1"/>
      <c r="I227" s="1"/>
      <c r="J227" s="1"/>
      <c r="K227" s="1"/>
      <c r="L227" s="1"/>
      <c r="M227" s="1"/>
      <c r="N227" s="1"/>
      <c r="O227" s="1"/>
      <c r="P227" s="1"/>
      <c r="Q227" s="1"/>
    </row>
    <row r="228" spans="1:17" x14ac:dyDescent="0.25">
      <c r="A228" s="1"/>
      <c r="B228" s="1"/>
      <c r="C228" s="1"/>
      <c r="D228" s="1"/>
      <c r="E228" s="1"/>
      <c r="F228" s="1"/>
      <c r="G228" s="1"/>
      <c r="H228" s="1"/>
      <c r="I228" s="1"/>
      <c r="J228" s="1"/>
      <c r="K228" s="1"/>
      <c r="L228" s="1"/>
      <c r="M228" s="1"/>
      <c r="N228" s="1"/>
      <c r="O228" s="1"/>
      <c r="P228" s="1"/>
      <c r="Q228" s="1"/>
    </row>
    <row r="229" spans="1:17" x14ac:dyDescent="0.25">
      <c r="A229" s="1"/>
      <c r="B229" s="1"/>
      <c r="C229" s="1"/>
      <c r="D229" s="1"/>
      <c r="E229" s="1"/>
      <c r="F229" s="1"/>
      <c r="G229" s="1"/>
      <c r="H229" s="1"/>
      <c r="I229" s="1"/>
      <c r="J229" s="1"/>
      <c r="K229" s="1"/>
      <c r="L229" s="1"/>
      <c r="M229" s="1"/>
      <c r="N229" s="1"/>
      <c r="O229" s="1"/>
      <c r="P229" s="1"/>
      <c r="Q229" s="1"/>
    </row>
    <row r="230" spans="1:17" x14ac:dyDescent="0.25">
      <c r="A230" s="1"/>
      <c r="B230" s="1"/>
      <c r="C230" s="1"/>
      <c r="D230" s="1"/>
      <c r="E230" s="1"/>
      <c r="F230" s="1"/>
      <c r="G230" s="1"/>
      <c r="H230" s="1"/>
      <c r="I230" s="1"/>
      <c r="J230" s="1"/>
      <c r="K230" s="1"/>
      <c r="L230" s="1"/>
      <c r="M230" s="1"/>
      <c r="N230" s="1"/>
      <c r="O230" s="1"/>
      <c r="P230" s="1"/>
      <c r="Q230" s="1"/>
    </row>
    <row r="231" spans="1:17" x14ac:dyDescent="0.25">
      <c r="A231" s="1"/>
      <c r="B231" s="1"/>
      <c r="C231" s="1"/>
      <c r="D231" s="1"/>
      <c r="E231" s="1"/>
      <c r="F231" s="1"/>
      <c r="G231" s="1"/>
      <c r="H231" s="1"/>
      <c r="I231" s="1"/>
      <c r="J231" s="1"/>
      <c r="K231" s="1"/>
      <c r="L231" s="1"/>
      <c r="M231" s="1"/>
      <c r="N231" s="1"/>
      <c r="O231" s="1"/>
      <c r="P231" s="1"/>
      <c r="Q231" s="1"/>
    </row>
    <row r="232" spans="1:17" x14ac:dyDescent="0.25">
      <c r="A232" s="1"/>
      <c r="B232" s="1"/>
      <c r="C232" s="1"/>
      <c r="D232" s="1"/>
      <c r="E232" s="1"/>
      <c r="F232" s="1"/>
      <c r="G232" s="1"/>
      <c r="H232" s="1"/>
      <c r="I232" s="1"/>
      <c r="J232" s="1"/>
      <c r="K232" s="1"/>
      <c r="L232" s="1"/>
      <c r="M232" s="1"/>
      <c r="N232" s="1"/>
      <c r="O232" s="1"/>
      <c r="P232" s="1"/>
      <c r="Q232" s="1"/>
    </row>
    <row r="233" spans="1:17" x14ac:dyDescent="0.25">
      <c r="A233" s="1"/>
      <c r="B233" s="1"/>
      <c r="C233" s="1"/>
      <c r="D233" s="1"/>
      <c r="E233" s="1"/>
      <c r="F233" s="1"/>
      <c r="G233" s="1"/>
      <c r="H233" s="1"/>
      <c r="I233" s="1"/>
      <c r="J233" s="1"/>
      <c r="K233" s="1"/>
      <c r="L233" s="1"/>
      <c r="M233" s="1"/>
      <c r="N233" s="1"/>
      <c r="O233" s="1"/>
      <c r="P233" s="1"/>
      <c r="Q233" s="1"/>
    </row>
    <row r="234" spans="1:17" x14ac:dyDescent="0.25">
      <c r="A234" s="1"/>
      <c r="B234" s="1"/>
      <c r="C234" s="1"/>
      <c r="D234" s="1"/>
      <c r="E234" s="1"/>
      <c r="F234" s="1"/>
      <c r="G234" s="1"/>
      <c r="H234" s="1"/>
      <c r="I234" s="1"/>
      <c r="J234" s="1"/>
      <c r="K234" s="1"/>
      <c r="L234" s="1"/>
      <c r="M234" s="1"/>
      <c r="N234" s="1"/>
      <c r="O234" s="1"/>
      <c r="P234" s="1"/>
      <c r="Q234" s="1"/>
    </row>
    <row r="235" spans="1:17" x14ac:dyDescent="0.25">
      <c r="A235" s="1"/>
      <c r="B235" s="1"/>
      <c r="C235" s="1"/>
      <c r="D235" s="1"/>
      <c r="E235" s="1"/>
      <c r="F235" s="1"/>
      <c r="G235" s="1"/>
      <c r="H235" s="1"/>
      <c r="I235" s="1"/>
      <c r="J235" s="1"/>
      <c r="K235" s="1"/>
      <c r="L235" s="1"/>
      <c r="M235" s="1"/>
      <c r="N235" s="1"/>
      <c r="O235" s="1"/>
      <c r="P235" s="1"/>
      <c r="Q235" s="1"/>
    </row>
    <row r="236" spans="1:17" x14ac:dyDescent="0.25">
      <c r="A236" s="1"/>
      <c r="B236" s="1"/>
      <c r="C236" s="1"/>
      <c r="D236" s="1"/>
      <c r="E236" s="1"/>
      <c r="F236" s="1"/>
      <c r="G236" s="1"/>
      <c r="H236" s="1"/>
      <c r="I236" s="1"/>
      <c r="J236" s="1"/>
      <c r="K236" s="1"/>
      <c r="L236" s="1"/>
      <c r="M236" s="1"/>
      <c r="N236" s="1"/>
      <c r="O236" s="1"/>
      <c r="P236" s="1"/>
      <c r="Q236" s="1"/>
    </row>
    <row r="237" spans="1:17" x14ac:dyDescent="0.25">
      <c r="A237" s="1"/>
      <c r="B237" s="1"/>
      <c r="C237" s="1"/>
      <c r="D237" s="1"/>
      <c r="E237" s="1"/>
      <c r="F237" s="1"/>
      <c r="G237" s="1"/>
      <c r="H237" s="1"/>
      <c r="I237" s="1"/>
      <c r="J237" s="1"/>
      <c r="K237" s="1"/>
      <c r="L237" s="1"/>
      <c r="M237" s="1"/>
      <c r="N237" s="1"/>
      <c r="O237" s="1"/>
      <c r="P237" s="1"/>
      <c r="Q237" s="1"/>
    </row>
    <row r="238" spans="1:17" x14ac:dyDescent="0.25">
      <c r="A238" s="1"/>
      <c r="B238" s="1"/>
      <c r="C238" s="1"/>
      <c r="D238" s="1"/>
      <c r="E238" s="1"/>
      <c r="F238" s="1"/>
      <c r="G238" s="1"/>
      <c r="H238" s="1"/>
      <c r="I238" s="1"/>
      <c r="J238" s="1"/>
      <c r="K238" s="1"/>
      <c r="L238" s="1"/>
      <c r="M238" s="1"/>
      <c r="N238" s="1"/>
      <c r="O238" s="1"/>
      <c r="P238" s="1"/>
      <c r="Q238" s="1"/>
    </row>
    <row r="239" spans="1:17" x14ac:dyDescent="0.25">
      <c r="A239" s="1"/>
      <c r="B239" s="1"/>
      <c r="C239" s="1"/>
      <c r="D239" s="1"/>
      <c r="E239" s="1"/>
      <c r="F239" s="1"/>
      <c r="G239" s="1"/>
      <c r="H239" s="1"/>
      <c r="I239" s="1"/>
      <c r="J239" s="1"/>
      <c r="K239" s="1"/>
      <c r="L239" s="1"/>
      <c r="M239" s="1"/>
      <c r="N239" s="1"/>
      <c r="O239" s="1"/>
      <c r="P239" s="1"/>
      <c r="Q239" s="1"/>
    </row>
    <row r="240" spans="1:17" x14ac:dyDescent="0.25">
      <c r="A240" s="1"/>
      <c r="B240" s="1"/>
      <c r="C240" s="1"/>
      <c r="D240" s="1"/>
      <c r="E240" s="1"/>
      <c r="F240" s="1"/>
      <c r="G240" s="1"/>
      <c r="H240" s="1"/>
      <c r="I240" s="1"/>
      <c r="J240" s="1"/>
      <c r="K240" s="1"/>
      <c r="L240" s="1"/>
      <c r="M240" s="1"/>
      <c r="N240" s="1"/>
      <c r="O240" s="1"/>
      <c r="P240" s="1"/>
      <c r="Q240" s="1"/>
    </row>
    <row r="241" spans="1:17" x14ac:dyDescent="0.25">
      <c r="A241" s="1"/>
      <c r="B241" s="1"/>
      <c r="C241" s="1"/>
      <c r="D241" s="1"/>
      <c r="E241" s="1"/>
      <c r="F241" s="1"/>
      <c r="G241" s="1"/>
      <c r="H241" s="1"/>
      <c r="I241" s="1"/>
      <c r="J241" s="1"/>
      <c r="K241" s="1"/>
      <c r="L241" s="1"/>
      <c r="M241" s="1"/>
      <c r="N241" s="1"/>
      <c r="O241" s="1"/>
      <c r="P241" s="1"/>
      <c r="Q241" s="1"/>
    </row>
    <row r="242" spans="1:17" x14ac:dyDescent="0.25">
      <c r="A242" s="1"/>
      <c r="B242" s="1"/>
      <c r="C242" s="1"/>
      <c r="D242" s="1"/>
      <c r="E242" s="1"/>
      <c r="F242" s="1"/>
      <c r="G242" s="1"/>
      <c r="H242" s="1"/>
      <c r="I242" s="1"/>
      <c r="J242" s="1"/>
      <c r="K242" s="1"/>
      <c r="L242" s="1"/>
      <c r="M242" s="1"/>
      <c r="N242" s="1"/>
      <c r="O242" s="1"/>
      <c r="P242" s="1"/>
      <c r="Q242" s="1"/>
    </row>
    <row r="243" spans="1:17" x14ac:dyDescent="0.25">
      <c r="A243" s="1"/>
      <c r="B243" s="1"/>
      <c r="C243" s="1"/>
      <c r="D243" s="1"/>
      <c r="E243" s="1"/>
      <c r="F243" s="1"/>
      <c r="G243" s="1"/>
      <c r="H243" s="1"/>
      <c r="I243" s="1"/>
      <c r="J243" s="1"/>
      <c r="K243" s="1"/>
      <c r="L243" s="1"/>
      <c r="M243" s="1"/>
      <c r="N243" s="1"/>
      <c r="O243" s="1"/>
      <c r="P243" s="1"/>
      <c r="Q243" s="1"/>
    </row>
    <row r="244" spans="1:17" x14ac:dyDescent="0.25">
      <c r="A244" s="1"/>
      <c r="B244" s="1"/>
      <c r="C244" s="1"/>
      <c r="D244" s="1"/>
      <c r="E244" s="1"/>
      <c r="F244" s="1"/>
      <c r="G244" s="1"/>
      <c r="H244" s="1"/>
      <c r="I244" s="1"/>
      <c r="J244" s="1"/>
      <c r="K244" s="1"/>
      <c r="L244" s="1"/>
      <c r="M244" s="1"/>
      <c r="N244" s="1"/>
      <c r="O244" s="1"/>
      <c r="P244" s="1"/>
      <c r="Q244" s="1"/>
    </row>
    <row r="245" spans="1:17" x14ac:dyDescent="0.25">
      <c r="A245" s="1"/>
      <c r="B245" s="1"/>
      <c r="C245" s="1"/>
      <c r="D245" s="1"/>
      <c r="E245" s="1"/>
      <c r="F245" s="1"/>
      <c r="G245" s="1"/>
      <c r="H245" s="1"/>
      <c r="I245" s="1"/>
      <c r="J245" s="1"/>
      <c r="K245" s="1"/>
      <c r="L245" s="1"/>
      <c r="M245" s="1"/>
      <c r="N245" s="1"/>
      <c r="O245" s="1"/>
      <c r="P245" s="1"/>
      <c r="Q245" s="1"/>
    </row>
    <row r="246" spans="1:17" x14ac:dyDescent="0.25">
      <c r="A246" s="1"/>
      <c r="B246" s="1"/>
      <c r="C246" s="1"/>
      <c r="D246" s="1"/>
      <c r="E246" s="1"/>
      <c r="F246" s="1"/>
      <c r="G246" s="1"/>
      <c r="H246" s="1"/>
      <c r="I246" s="1"/>
      <c r="J246" s="1"/>
      <c r="K246" s="1"/>
      <c r="L246" s="1"/>
      <c r="M246" s="1"/>
      <c r="N246" s="1"/>
      <c r="O246" s="1"/>
      <c r="P246" s="1"/>
      <c r="Q246" s="1"/>
    </row>
    <row r="247" spans="1:17" x14ac:dyDescent="0.25">
      <c r="A247" s="1"/>
      <c r="B247" s="1"/>
      <c r="C247" s="1"/>
      <c r="D247" s="1"/>
      <c r="E247" s="1"/>
      <c r="F247" s="1"/>
      <c r="G247" s="1"/>
      <c r="H247" s="1"/>
      <c r="I247" s="1"/>
      <c r="J247" s="1"/>
      <c r="K247" s="1"/>
      <c r="L247" s="1"/>
      <c r="M247" s="1"/>
      <c r="N247" s="1"/>
      <c r="O247" s="1"/>
      <c r="P247" s="1"/>
      <c r="Q247" s="1"/>
    </row>
    <row r="248" spans="1:17" x14ac:dyDescent="0.25">
      <c r="A248" s="1"/>
      <c r="B248" s="1"/>
      <c r="C248" s="1"/>
      <c r="D248" s="1"/>
      <c r="E248" s="1"/>
      <c r="F248" s="1"/>
      <c r="G248" s="1"/>
      <c r="H248" s="1"/>
      <c r="I248" s="1"/>
      <c r="J248" s="1"/>
      <c r="K248" s="1"/>
      <c r="L248" s="1"/>
      <c r="M248" s="1"/>
      <c r="N248" s="1"/>
      <c r="O248" s="1"/>
      <c r="P248" s="1"/>
      <c r="Q248" s="1"/>
    </row>
    <row r="249" spans="1:17" x14ac:dyDescent="0.25">
      <c r="A249" s="1"/>
      <c r="B249" s="1"/>
      <c r="C249" s="1"/>
      <c r="D249" s="1"/>
      <c r="E249" s="1"/>
      <c r="F249" s="1"/>
      <c r="G249" s="1"/>
      <c r="H249" s="1"/>
      <c r="I249" s="1"/>
      <c r="J249" s="1"/>
      <c r="K249" s="1"/>
      <c r="L249" s="1"/>
      <c r="M249" s="1"/>
      <c r="N249" s="1"/>
      <c r="O249" s="1"/>
      <c r="P249" s="1"/>
      <c r="Q249" s="1"/>
    </row>
    <row r="250" spans="1:17" x14ac:dyDescent="0.25">
      <c r="A250" s="1"/>
      <c r="B250" s="1"/>
      <c r="C250" s="1"/>
      <c r="D250" s="1"/>
      <c r="E250" s="1"/>
      <c r="F250" s="1"/>
      <c r="G250" s="1"/>
      <c r="H250" s="1"/>
      <c r="I250" s="1"/>
      <c r="J250" s="1"/>
      <c r="K250" s="1"/>
      <c r="L250" s="1"/>
      <c r="M250" s="1"/>
      <c r="N250" s="1"/>
      <c r="O250" s="1"/>
      <c r="P250" s="1"/>
      <c r="Q250" s="1"/>
    </row>
    <row r="251" spans="1:17" x14ac:dyDescent="0.25">
      <c r="A251" s="1"/>
      <c r="B251" s="1"/>
      <c r="C251" s="1"/>
      <c r="D251" s="1"/>
      <c r="E251" s="1"/>
      <c r="F251" s="1"/>
      <c r="G251" s="1"/>
      <c r="H251" s="1"/>
      <c r="I251" s="1"/>
      <c r="J251" s="1"/>
      <c r="K251" s="1"/>
      <c r="L251" s="1"/>
      <c r="M251" s="1"/>
      <c r="N251" s="1"/>
      <c r="O251" s="1"/>
      <c r="P251" s="1"/>
      <c r="Q251" s="1"/>
    </row>
    <row r="252" spans="1:17" x14ac:dyDescent="0.25">
      <c r="A252" s="1"/>
      <c r="B252" s="1"/>
      <c r="C252" s="1"/>
      <c r="D252" s="1"/>
      <c r="E252" s="1"/>
      <c r="F252" s="1"/>
      <c r="G252" s="1"/>
      <c r="H252" s="1"/>
      <c r="I252" s="1"/>
      <c r="J252" s="1"/>
      <c r="K252" s="1"/>
      <c r="L252" s="1"/>
      <c r="M252" s="1"/>
      <c r="N252" s="1"/>
      <c r="O252" s="1"/>
      <c r="P252" s="1"/>
      <c r="Q252" s="1"/>
    </row>
    <row r="253" spans="1:17" x14ac:dyDescent="0.25">
      <c r="A253" s="1"/>
      <c r="B253" s="1"/>
      <c r="C253" s="1"/>
      <c r="D253" s="1"/>
      <c r="E253" s="1"/>
      <c r="F253" s="1"/>
      <c r="G253" s="1"/>
      <c r="H253" s="1"/>
      <c r="I253" s="1"/>
      <c r="J253" s="1"/>
      <c r="K253" s="1"/>
      <c r="L253" s="1"/>
      <c r="M253" s="1"/>
      <c r="N253" s="1"/>
      <c r="O253" s="1"/>
      <c r="P253" s="1"/>
      <c r="Q253" s="1"/>
    </row>
    <row r="254" spans="1:17" x14ac:dyDescent="0.25">
      <c r="A254" s="1"/>
      <c r="B254" s="1"/>
      <c r="C254" s="1"/>
      <c r="D254" s="1"/>
      <c r="E254" s="1"/>
      <c r="F254" s="1"/>
      <c r="G254" s="1"/>
      <c r="H254" s="1"/>
      <c r="I254" s="1"/>
      <c r="J254" s="1"/>
      <c r="K254" s="1"/>
      <c r="L254" s="1"/>
      <c r="M254" s="1"/>
      <c r="N254" s="1"/>
      <c r="O254" s="1"/>
      <c r="P254" s="1"/>
      <c r="Q254" s="1"/>
    </row>
    <row r="255" spans="1:17" x14ac:dyDescent="0.25">
      <c r="A255" s="1"/>
      <c r="B255" s="1"/>
      <c r="C255" s="1"/>
      <c r="D255" s="1"/>
      <c r="E255" s="1"/>
      <c r="F255" s="1"/>
      <c r="G255" s="1"/>
      <c r="H255" s="1"/>
      <c r="I255" s="1"/>
      <c r="J255" s="1"/>
      <c r="K255" s="1"/>
      <c r="L255" s="1"/>
      <c r="M255" s="1"/>
      <c r="N255" s="1"/>
      <c r="O255" s="1"/>
      <c r="P255" s="1"/>
      <c r="Q255" s="1"/>
    </row>
    <row r="256" spans="1:17" x14ac:dyDescent="0.25">
      <c r="A256" s="1"/>
      <c r="B256" s="1"/>
      <c r="C256" s="1"/>
      <c r="D256" s="1"/>
      <c r="E256" s="1"/>
      <c r="F256" s="1"/>
      <c r="G256" s="1"/>
      <c r="H256" s="1"/>
      <c r="I256" s="1"/>
      <c r="J256" s="1"/>
      <c r="K256" s="1"/>
      <c r="L256" s="1"/>
      <c r="M256" s="1"/>
      <c r="N256" s="1"/>
      <c r="O256" s="1"/>
      <c r="P256" s="1"/>
      <c r="Q256" s="1"/>
    </row>
    <row r="257" spans="1:17" x14ac:dyDescent="0.25">
      <c r="A257" s="1"/>
      <c r="B257" s="1"/>
      <c r="C257" s="1"/>
      <c r="D257" s="1"/>
      <c r="E257" s="1"/>
      <c r="F257" s="1"/>
      <c r="G257" s="1"/>
      <c r="H257" s="1"/>
      <c r="I257" s="1"/>
      <c r="J257" s="1"/>
      <c r="K257" s="1"/>
      <c r="L257" s="1"/>
      <c r="M257" s="1"/>
      <c r="N257" s="1"/>
      <c r="O257" s="1"/>
      <c r="P257" s="1"/>
      <c r="Q257" s="1"/>
    </row>
    <row r="258" spans="1:17" x14ac:dyDescent="0.25">
      <c r="A258" s="1"/>
      <c r="B258" s="1"/>
      <c r="C258" s="1"/>
      <c r="D258" s="1"/>
      <c r="E258" s="1"/>
      <c r="F258" s="1"/>
      <c r="G258" s="1"/>
      <c r="H258" s="1"/>
      <c r="I258" s="1"/>
      <c r="J258" s="1"/>
      <c r="K258" s="1"/>
      <c r="L258" s="1"/>
      <c r="M258" s="1"/>
      <c r="N258" s="1"/>
      <c r="O258" s="1"/>
      <c r="P258" s="1"/>
      <c r="Q258" s="1"/>
    </row>
    <row r="259" spans="1:17" x14ac:dyDescent="0.25">
      <c r="A259" s="1"/>
      <c r="B259" s="1"/>
      <c r="C259" s="1"/>
      <c r="D259" s="1"/>
      <c r="E259" s="1"/>
      <c r="F259" s="1"/>
      <c r="G259" s="1"/>
      <c r="H259" s="1"/>
      <c r="I259" s="1"/>
      <c r="J259" s="1"/>
      <c r="K259" s="1"/>
      <c r="L259" s="1"/>
      <c r="M259" s="1"/>
      <c r="N259" s="1"/>
      <c r="O259" s="1"/>
      <c r="P259" s="1"/>
      <c r="Q259" s="1"/>
    </row>
    <row r="260" spans="1:17" x14ac:dyDescent="0.25">
      <c r="A260" s="1"/>
      <c r="B260" s="1"/>
      <c r="C260" s="1"/>
      <c r="D260" s="1"/>
      <c r="E260" s="1"/>
      <c r="F260" s="1"/>
      <c r="G260" s="1"/>
      <c r="H260" s="1"/>
      <c r="I260" s="1"/>
      <c r="J260" s="1"/>
      <c r="K260" s="1"/>
      <c r="L260" s="1"/>
      <c r="M260" s="1"/>
      <c r="N260" s="1"/>
      <c r="O260" s="1"/>
      <c r="P260" s="1"/>
      <c r="Q260" s="1"/>
    </row>
    <row r="261" spans="1:17" x14ac:dyDescent="0.25">
      <c r="A261" s="1"/>
      <c r="B261" s="1"/>
      <c r="C261" s="1"/>
      <c r="D261" s="1"/>
      <c r="E261" s="1"/>
      <c r="F261" s="1"/>
      <c r="G261" s="1"/>
      <c r="H261" s="1"/>
      <c r="I261" s="1"/>
      <c r="J261" s="1"/>
      <c r="K261" s="1"/>
      <c r="L261" s="1"/>
      <c r="M261" s="1"/>
      <c r="N261" s="1"/>
      <c r="O261" s="1"/>
      <c r="P261" s="1"/>
      <c r="Q261" s="1"/>
    </row>
    <row r="262" spans="1:17" x14ac:dyDescent="0.25">
      <c r="A262" s="1"/>
      <c r="B262" s="1"/>
      <c r="C262" s="1"/>
      <c r="D262" s="1"/>
      <c r="E262" s="1"/>
      <c r="F262" s="1"/>
      <c r="G262" s="1"/>
      <c r="H262" s="1"/>
      <c r="I262" s="1"/>
      <c r="J262" s="1"/>
      <c r="K262" s="1"/>
      <c r="L262" s="1"/>
      <c r="M262" s="1"/>
      <c r="N262" s="1"/>
      <c r="O262" s="1"/>
      <c r="P262" s="1"/>
      <c r="Q262" s="1"/>
    </row>
    <row r="263" spans="1:17" x14ac:dyDescent="0.25">
      <c r="A263" s="1"/>
      <c r="B263" s="1"/>
      <c r="C263" s="1"/>
      <c r="D263" s="1"/>
      <c r="E263" s="1"/>
      <c r="F263" s="1"/>
      <c r="G263" s="1"/>
      <c r="H263" s="1"/>
      <c r="I263" s="1"/>
      <c r="J263" s="1"/>
      <c r="K263" s="1"/>
      <c r="L263" s="1"/>
      <c r="M263" s="1"/>
      <c r="N263" s="1"/>
      <c r="O263" s="1"/>
      <c r="P263" s="1"/>
      <c r="Q263" s="1"/>
    </row>
    <row r="264" spans="1:17" x14ac:dyDescent="0.25">
      <c r="A264" s="1"/>
      <c r="B264" s="1"/>
      <c r="C264" s="1"/>
      <c r="D264" s="1"/>
      <c r="E264" s="1"/>
      <c r="F264" s="1"/>
      <c r="G264" s="1"/>
      <c r="H264" s="1"/>
      <c r="I264" s="1"/>
      <c r="J264" s="1"/>
      <c r="K264" s="1"/>
      <c r="L264" s="1"/>
      <c r="M264" s="1"/>
      <c r="N264" s="1"/>
      <c r="O264" s="1"/>
      <c r="P264" s="1"/>
      <c r="Q264" s="1"/>
    </row>
    <row r="265" spans="1:17" x14ac:dyDescent="0.25">
      <c r="A265" s="1"/>
      <c r="B265" s="1"/>
      <c r="C265" s="1"/>
      <c r="D265" s="1"/>
      <c r="E265" s="1"/>
      <c r="F265" s="1"/>
      <c r="G265" s="1"/>
      <c r="H265" s="1"/>
      <c r="I265" s="1"/>
      <c r="J265" s="1"/>
      <c r="K265" s="1"/>
      <c r="L265" s="1"/>
      <c r="M265" s="1"/>
      <c r="N265" s="1"/>
      <c r="O265" s="1"/>
      <c r="P265" s="1"/>
      <c r="Q265" s="1"/>
    </row>
    <row r="266" spans="1:17" x14ac:dyDescent="0.25">
      <c r="A266" s="1"/>
      <c r="B266" s="1"/>
      <c r="C266" s="1"/>
      <c r="D266" s="1"/>
      <c r="E266" s="1"/>
      <c r="F266" s="1"/>
      <c r="G266" s="1"/>
      <c r="H266" s="1"/>
      <c r="I266" s="1"/>
      <c r="J266" s="1"/>
      <c r="K266" s="1"/>
      <c r="L266" s="1"/>
      <c r="M266" s="1"/>
      <c r="N266" s="1"/>
      <c r="O266" s="1"/>
      <c r="P266" s="1"/>
      <c r="Q266" s="1"/>
    </row>
    <row r="267" spans="1:17" x14ac:dyDescent="0.25">
      <c r="A267" s="1"/>
      <c r="B267" s="1"/>
      <c r="C267" s="1"/>
      <c r="D267" s="1"/>
      <c r="E267" s="1"/>
      <c r="F267" s="1"/>
      <c r="G267" s="1"/>
      <c r="H267" s="1"/>
      <c r="I267" s="1"/>
      <c r="J267" s="1"/>
      <c r="K267" s="1"/>
      <c r="L267" s="1"/>
      <c r="M267" s="1"/>
      <c r="N267" s="1"/>
      <c r="O267" s="1"/>
      <c r="P267" s="1"/>
      <c r="Q267" s="1"/>
    </row>
    <row r="268" spans="1:17" x14ac:dyDescent="0.25">
      <c r="A268" s="1"/>
      <c r="B268" s="1"/>
      <c r="C268" s="1"/>
      <c r="D268" s="1"/>
      <c r="E268" s="1"/>
      <c r="F268" s="1"/>
      <c r="G268" s="1"/>
      <c r="H268" s="1"/>
      <c r="I268" s="1"/>
      <c r="J268" s="1"/>
      <c r="K268" s="1"/>
      <c r="L268" s="1"/>
      <c r="M268" s="1"/>
      <c r="N268" s="1"/>
      <c r="O268" s="1"/>
      <c r="P268" s="1"/>
      <c r="Q268" s="1"/>
    </row>
    <row r="269" spans="1:17" x14ac:dyDescent="0.25">
      <c r="A269" s="1"/>
      <c r="B269" s="1"/>
      <c r="C269" s="1"/>
      <c r="D269" s="1"/>
      <c r="E269" s="1"/>
      <c r="F269" s="1"/>
      <c r="G269" s="1"/>
      <c r="H269" s="1"/>
      <c r="I269" s="1"/>
      <c r="J269" s="1"/>
      <c r="K269" s="1"/>
      <c r="L269" s="1"/>
      <c r="M269" s="1"/>
      <c r="N269" s="1"/>
      <c r="O269" s="1"/>
      <c r="P269" s="1"/>
      <c r="Q269" s="1"/>
    </row>
    <row r="270" spans="1:17" x14ac:dyDescent="0.25">
      <c r="A270" s="1"/>
      <c r="B270" s="1"/>
      <c r="C270" s="1"/>
      <c r="D270" s="1"/>
      <c r="E270" s="1"/>
      <c r="F270" s="1"/>
      <c r="G270" s="1"/>
      <c r="H270" s="1"/>
      <c r="I270" s="1"/>
      <c r="J270" s="1"/>
      <c r="K270" s="1"/>
      <c r="L270" s="1"/>
      <c r="M270" s="1"/>
      <c r="N270" s="1"/>
      <c r="O270" s="1"/>
      <c r="P270" s="1"/>
      <c r="Q270" s="1"/>
    </row>
    <row r="271" spans="1:17" x14ac:dyDescent="0.25">
      <c r="A271" s="1"/>
      <c r="B271" s="1"/>
      <c r="C271" s="1"/>
      <c r="D271" s="1"/>
      <c r="E271" s="1"/>
      <c r="F271" s="1"/>
      <c r="G271" s="1"/>
      <c r="H271" s="1"/>
      <c r="I271" s="1"/>
      <c r="J271" s="1"/>
      <c r="K271" s="1"/>
      <c r="L271" s="1"/>
      <c r="M271" s="1"/>
      <c r="N271" s="1"/>
      <c r="O271" s="1"/>
      <c r="P271" s="1"/>
      <c r="Q271" s="1"/>
    </row>
    <row r="272" spans="1:17" x14ac:dyDescent="0.25">
      <c r="A272" s="1"/>
      <c r="B272" s="1"/>
      <c r="C272" s="1"/>
      <c r="D272" s="1"/>
      <c r="E272" s="1"/>
      <c r="F272" s="1"/>
      <c r="G272" s="1"/>
      <c r="H272" s="1"/>
      <c r="I272" s="1"/>
      <c r="J272" s="1"/>
      <c r="K272" s="1"/>
      <c r="L272" s="1"/>
      <c r="M272" s="1"/>
      <c r="N272" s="1"/>
      <c r="O272" s="1"/>
      <c r="P272" s="1"/>
      <c r="Q272" s="1"/>
    </row>
    <row r="273" spans="1:17" x14ac:dyDescent="0.25">
      <c r="A273" s="1"/>
      <c r="B273" s="1"/>
      <c r="C273" s="1"/>
      <c r="D273" s="1"/>
      <c r="E273" s="1"/>
      <c r="F273" s="1"/>
      <c r="G273" s="1"/>
      <c r="H273" s="1"/>
      <c r="I273" s="1"/>
      <c r="J273" s="1"/>
      <c r="K273" s="1"/>
      <c r="L273" s="1"/>
      <c r="M273" s="1"/>
      <c r="N273" s="1"/>
      <c r="O273" s="1"/>
      <c r="P273" s="1"/>
      <c r="Q273" s="1"/>
    </row>
    <row r="274" spans="1:17" x14ac:dyDescent="0.25">
      <c r="A274" s="1"/>
      <c r="B274" s="1"/>
      <c r="C274" s="1"/>
      <c r="D274" s="1"/>
      <c r="E274" s="1"/>
      <c r="F274" s="1"/>
      <c r="G274" s="1"/>
      <c r="H274" s="1"/>
      <c r="I274" s="1"/>
      <c r="J274" s="1"/>
      <c r="K274" s="1"/>
      <c r="L274" s="1"/>
      <c r="M274" s="1"/>
      <c r="N274" s="1"/>
      <c r="O274" s="1"/>
      <c r="P274" s="1"/>
      <c r="Q274" s="1"/>
    </row>
    <row r="275" spans="1:17" x14ac:dyDescent="0.25">
      <c r="A275" s="1"/>
      <c r="B275" s="1"/>
      <c r="C275" s="1"/>
      <c r="D275" s="1"/>
      <c r="E275" s="1"/>
      <c r="F275" s="1"/>
      <c r="G275" s="1"/>
      <c r="H275" s="1"/>
      <c r="I275" s="1"/>
      <c r="J275" s="1"/>
      <c r="K275" s="1"/>
      <c r="L275" s="1"/>
      <c r="M275" s="1"/>
      <c r="N275" s="1"/>
      <c r="O275" s="1"/>
      <c r="P275" s="1"/>
      <c r="Q275" s="1"/>
    </row>
    <row r="276" spans="1:17" x14ac:dyDescent="0.25">
      <c r="A276" s="1"/>
      <c r="B276" s="1"/>
      <c r="C276" s="1"/>
      <c r="D276" s="1"/>
      <c r="E276" s="1"/>
      <c r="F276" s="1"/>
      <c r="G276" s="1"/>
      <c r="H276" s="1"/>
      <c r="I276" s="1"/>
      <c r="J276" s="1"/>
      <c r="K276" s="1"/>
      <c r="L276" s="1"/>
      <c r="M276" s="1"/>
      <c r="N276" s="1"/>
      <c r="O276" s="1"/>
      <c r="P276" s="1"/>
      <c r="Q276" s="1"/>
    </row>
  </sheetData>
  <sheetProtection selectLockedCells="1"/>
  <mergeCells count="185">
    <mergeCell ref="D87:N87"/>
    <mergeCell ref="D94:N94"/>
    <mergeCell ref="D123:N123"/>
    <mergeCell ref="B221:P221"/>
    <mergeCell ref="J219:P219"/>
    <mergeCell ref="B208:P208"/>
    <mergeCell ref="J212:N212"/>
    <mergeCell ref="J210:N210"/>
    <mergeCell ref="J214:N214"/>
    <mergeCell ref="B216:P218"/>
    <mergeCell ref="C148:N148"/>
    <mergeCell ref="C153:N153"/>
    <mergeCell ref="C158:N158"/>
    <mergeCell ref="C170:N170"/>
    <mergeCell ref="C186:N186"/>
    <mergeCell ref="C198:N198"/>
    <mergeCell ref="P150:P151"/>
    <mergeCell ref="P188:P189"/>
    <mergeCell ref="P178:P179"/>
    <mergeCell ref="P160:P161"/>
    <mergeCell ref="D162:N163"/>
    <mergeCell ref="D167:N168"/>
    <mergeCell ref="D164:N166"/>
    <mergeCell ref="C155:N155"/>
    <mergeCell ref="P155:P156"/>
    <mergeCell ref="D156:N156"/>
    <mergeCell ref="D157:N157"/>
    <mergeCell ref="D92:N92"/>
    <mergeCell ref="D90:N90"/>
    <mergeCell ref="C88:N88"/>
    <mergeCell ref="D109:N109"/>
    <mergeCell ref="D131:N131"/>
    <mergeCell ref="C143:N143"/>
    <mergeCell ref="C150:N150"/>
    <mergeCell ref="P88:P89"/>
    <mergeCell ref="D89:N89"/>
    <mergeCell ref="D91:N91"/>
    <mergeCell ref="C93:N93"/>
    <mergeCell ref="P103:P104"/>
    <mergeCell ref="C112:N112"/>
    <mergeCell ref="P112:P113"/>
    <mergeCell ref="D113:N113"/>
    <mergeCell ref="D100:N100"/>
    <mergeCell ref="P95:P96"/>
    <mergeCell ref="C95:N96"/>
    <mergeCell ref="D108:N108"/>
    <mergeCell ref="D97:N97"/>
    <mergeCell ref="D98:N98"/>
    <mergeCell ref="D145:N145"/>
    <mergeCell ref="D146:N146"/>
    <mergeCell ref="D151:N151"/>
    <mergeCell ref="D152:N152"/>
    <mergeCell ref="D147:N147"/>
    <mergeCell ref="C188:N189"/>
    <mergeCell ref="C178:N178"/>
    <mergeCell ref="D179:N180"/>
    <mergeCell ref="D181:N185"/>
    <mergeCell ref="D169:N169"/>
    <mergeCell ref="C160:N161"/>
    <mergeCell ref="C172:N172"/>
    <mergeCell ref="B3:P7"/>
    <mergeCell ref="N21:P21"/>
    <mergeCell ref="B1:Q1"/>
    <mergeCell ref="B2:P2"/>
    <mergeCell ref="B17:P17"/>
    <mergeCell ref="B19:D19"/>
    <mergeCell ref="F19:P19"/>
    <mergeCell ref="F21:J21"/>
    <mergeCell ref="B21:D21"/>
    <mergeCell ref="B10:P15"/>
    <mergeCell ref="N9:P9"/>
    <mergeCell ref="L21:M21"/>
    <mergeCell ref="C24:E24"/>
    <mergeCell ref="C25:E28"/>
    <mergeCell ref="B30:J30"/>
    <mergeCell ref="K30:P30"/>
    <mergeCell ref="G23:J23"/>
    <mergeCell ref="L23:O23"/>
    <mergeCell ref="L24:O24"/>
    <mergeCell ref="L26:O26"/>
    <mergeCell ref="L28:O28"/>
    <mergeCell ref="G24:J24"/>
    <mergeCell ref="G26:J26"/>
    <mergeCell ref="G28:J28"/>
    <mergeCell ref="P32:P33"/>
    <mergeCell ref="C52:N52"/>
    <mergeCell ref="P52:P53"/>
    <mergeCell ref="D54:N54"/>
    <mergeCell ref="C32:N32"/>
    <mergeCell ref="D33:N34"/>
    <mergeCell ref="D35:N35"/>
    <mergeCell ref="D36:N36"/>
    <mergeCell ref="D37:N37"/>
    <mergeCell ref="C38:N38"/>
    <mergeCell ref="C40:N40"/>
    <mergeCell ref="P40:P41"/>
    <mergeCell ref="D41:N41"/>
    <mergeCell ref="D42:N42"/>
    <mergeCell ref="C43:N43"/>
    <mergeCell ref="C45:N45"/>
    <mergeCell ref="P45:P46"/>
    <mergeCell ref="D46:N46"/>
    <mergeCell ref="D47:N47"/>
    <mergeCell ref="D48:N48"/>
    <mergeCell ref="D49:N49"/>
    <mergeCell ref="C50:N50"/>
    <mergeCell ref="D61:N61"/>
    <mergeCell ref="C69:N69"/>
    <mergeCell ref="P69:P70"/>
    <mergeCell ref="D70:N70"/>
    <mergeCell ref="D55:N55"/>
    <mergeCell ref="D56:N56"/>
    <mergeCell ref="D53:N53"/>
    <mergeCell ref="C59:N59"/>
    <mergeCell ref="P59:P60"/>
    <mergeCell ref="D60:N60"/>
    <mergeCell ref="C57:N57"/>
    <mergeCell ref="C62:N62"/>
    <mergeCell ref="C64:N64"/>
    <mergeCell ref="P64:P65"/>
    <mergeCell ref="D65:N65"/>
    <mergeCell ref="D66:N66"/>
    <mergeCell ref="C67:N67"/>
    <mergeCell ref="C86:N86"/>
    <mergeCell ref="D71:N71"/>
    <mergeCell ref="D72:N72"/>
    <mergeCell ref="D73:N73"/>
    <mergeCell ref="C76:N76"/>
    <mergeCell ref="P76:P77"/>
    <mergeCell ref="D77:N77"/>
    <mergeCell ref="D78:N78"/>
    <mergeCell ref="D79:N79"/>
    <mergeCell ref="C74:N74"/>
    <mergeCell ref="P83:P84"/>
    <mergeCell ref="D84:N84"/>
    <mergeCell ref="D80:N80"/>
    <mergeCell ref="D85:N85"/>
    <mergeCell ref="C83:N83"/>
    <mergeCell ref="C81:N81"/>
    <mergeCell ref="D99:N99"/>
    <mergeCell ref="C101:N101"/>
    <mergeCell ref="C110:N110"/>
    <mergeCell ref="C103:N107"/>
    <mergeCell ref="P129:P130"/>
    <mergeCell ref="D130:N130"/>
    <mergeCell ref="C115:N115"/>
    <mergeCell ref="C132:N132"/>
    <mergeCell ref="C122:N122"/>
    <mergeCell ref="D120:N120"/>
    <mergeCell ref="D121:N121"/>
    <mergeCell ref="C117:N117"/>
    <mergeCell ref="P117:P118"/>
    <mergeCell ref="D118:N118"/>
    <mergeCell ref="D119:N119"/>
    <mergeCell ref="C124:N124"/>
    <mergeCell ref="P124:P125"/>
    <mergeCell ref="D125:N125"/>
    <mergeCell ref="D126:N126"/>
    <mergeCell ref="C127:N127"/>
    <mergeCell ref="D114:N114"/>
    <mergeCell ref="C129:N129"/>
    <mergeCell ref="P143:P144"/>
    <mergeCell ref="D144:N144"/>
    <mergeCell ref="D138:N138"/>
    <mergeCell ref="D139:N139"/>
    <mergeCell ref="D140:N140"/>
    <mergeCell ref="C134:N136"/>
    <mergeCell ref="C141:N141"/>
    <mergeCell ref="P134:P135"/>
    <mergeCell ref="D137:N137"/>
    <mergeCell ref="D203:N203"/>
    <mergeCell ref="C204:N206"/>
    <mergeCell ref="P172:P173"/>
    <mergeCell ref="D173:N173"/>
    <mergeCell ref="D175:N175"/>
    <mergeCell ref="C176:N176"/>
    <mergeCell ref="D174:N174"/>
    <mergeCell ref="C200:N200"/>
    <mergeCell ref="P200:P201"/>
    <mergeCell ref="D201:N201"/>
    <mergeCell ref="D202:N202"/>
    <mergeCell ref="D190:N191"/>
    <mergeCell ref="D197:N197"/>
    <mergeCell ref="D192:N193"/>
    <mergeCell ref="D194:N196"/>
  </mergeCells>
  <conditionalFormatting sqref="P32">
    <cfRule type="cellIs" dxfId="83" priority="167" operator="between">
      <formula>"a"</formula>
      <formula>"c"</formula>
    </cfRule>
    <cfRule type="cellIs" dxfId="82" priority="168" operator="equal">
      <formula>"       "</formula>
    </cfRule>
    <cfRule type="cellIs" dxfId="81" priority="169" operator="equal">
      <formula>"D"</formula>
    </cfRule>
  </conditionalFormatting>
  <conditionalFormatting sqref="P52">
    <cfRule type="cellIs" dxfId="80" priority="156" operator="equal">
      <formula>"d"</formula>
    </cfRule>
    <cfRule type="cellIs" dxfId="79" priority="157" operator="equal">
      <formula>"c"</formula>
    </cfRule>
    <cfRule type="cellIs" dxfId="78" priority="158" operator="equal">
      <formula>"a"</formula>
    </cfRule>
    <cfRule type="cellIs" dxfId="77" priority="159" operator="equal">
      <formula>"   "</formula>
    </cfRule>
    <cfRule type="cellIs" dxfId="76" priority="160" operator="equal">
      <formula>"B"</formula>
    </cfRule>
  </conditionalFormatting>
  <conditionalFormatting sqref="P59:P60">
    <cfRule type="cellIs" dxfId="75" priority="143" operator="equal">
      <formula>"a"</formula>
    </cfRule>
    <cfRule type="cellIs" dxfId="74" priority="145" operator="equal">
      <formula>"b"</formula>
    </cfRule>
  </conditionalFormatting>
  <conditionalFormatting sqref="P69">
    <cfRule type="cellIs" dxfId="73" priority="133" operator="equal">
      <formula>"d"</formula>
    </cfRule>
    <cfRule type="cellIs" dxfId="72" priority="134" operator="equal">
      <formula>"c"</formula>
    </cfRule>
    <cfRule type="cellIs" dxfId="71" priority="135" operator="equal">
      <formula>"a"</formula>
    </cfRule>
    <cfRule type="cellIs" dxfId="70" priority="136" operator="equal">
      <formula>"   "</formula>
    </cfRule>
    <cfRule type="cellIs" dxfId="69" priority="137" operator="equal">
      <formula>"B"</formula>
    </cfRule>
  </conditionalFormatting>
  <conditionalFormatting sqref="P76">
    <cfRule type="cellIs" dxfId="68" priority="123" operator="equal">
      <formula>"d"</formula>
    </cfRule>
    <cfRule type="cellIs" dxfId="67" priority="124" operator="equal">
      <formula>"c"</formula>
    </cfRule>
    <cfRule type="cellIs" dxfId="66" priority="125" operator="equal">
      <formula>"a"</formula>
    </cfRule>
    <cfRule type="cellIs" dxfId="65" priority="126" operator="equal">
      <formula>"   "</formula>
    </cfRule>
    <cfRule type="cellIs" dxfId="64" priority="127" operator="equal">
      <formula>"B"</formula>
    </cfRule>
  </conditionalFormatting>
  <conditionalFormatting sqref="P83:P84">
    <cfRule type="cellIs" dxfId="63" priority="113" operator="equal">
      <formula>"a"</formula>
    </cfRule>
    <cfRule type="cellIs" dxfId="62" priority="114" operator="equal">
      <formula>"b"</formula>
    </cfRule>
  </conditionalFormatting>
  <conditionalFormatting sqref="P88">
    <cfRule type="cellIs" dxfId="61" priority="99" operator="equal">
      <formula>"d"</formula>
    </cfRule>
    <cfRule type="cellIs" dxfId="60" priority="100" operator="equal">
      <formula>"c"</formula>
    </cfRule>
    <cfRule type="cellIs" dxfId="59" priority="101" operator="equal">
      <formula>"a"</formula>
    </cfRule>
    <cfRule type="cellIs" dxfId="58" priority="102" operator="equal">
      <formula>"   "</formula>
    </cfRule>
    <cfRule type="cellIs" dxfId="57" priority="103" operator="equal">
      <formula>"B"</formula>
    </cfRule>
  </conditionalFormatting>
  <conditionalFormatting sqref="P95">
    <cfRule type="cellIs" dxfId="56" priority="89" operator="equal">
      <formula>"d"</formula>
    </cfRule>
    <cfRule type="cellIs" dxfId="55" priority="90" operator="equal">
      <formula>"c"</formula>
    </cfRule>
    <cfRule type="cellIs" dxfId="54" priority="91" operator="equal">
      <formula>"a"</formula>
    </cfRule>
    <cfRule type="cellIs" dxfId="53" priority="92" operator="equal">
      <formula>"   "</formula>
    </cfRule>
    <cfRule type="cellIs" dxfId="52" priority="93" operator="equal">
      <formula>"B"</formula>
    </cfRule>
  </conditionalFormatting>
  <conditionalFormatting sqref="P103">
    <cfRule type="cellIs" dxfId="51" priority="85" operator="equal">
      <formula>"A"</formula>
    </cfRule>
    <cfRule type="cellIs" dxfId="50" priority="86" operator="equal">
      <formula>"B"</formula>
    </cfRule>
  </conditionalFormatting>
  <conditionalFormatting sqref="P112:P113">
    <cfRule type="cellIs" dxfId="49" priority="83" operator="equal">
      <formula>"a"</formula>
    </cfRule>
    <cfRule type="cellIs" dxfId="48" priority="84" operator="equal">
      <formula>"b"</formula>
    </cfRule>
  </conditionalFormatting>
  <conditionalFormatting sqref="P129:P130">
    <cfRule type="cellIs" dxfId="47" priority="79" operator="equal">
      <formula>"A"</formula>
    </cfRule>
    <cfRule type="cellIs" dxfId="46" priority="80" operator="equal">
      <formula>"B"</formula>
    </cfRule>
  </conditionalFormatting>
  <conditionalFormatting sqref="P134">
    <cfRule type="cellIs" dxfId="45" priority="69" operator="equal">
      <formula>"d"</formula>
    </cfRule>
    <cfRule type="cellIs" dxfId="44" priority="70" operator="equal">
      <formula>"c"</formula>
    </cfRule>
    <cfRule type="cellIs" dxfId="43" priority="71" operator="equal">
      <formula>"a"</formula>
    </cfRule>
    <cfRule type="cellIs" dxfId="42" priority="72" operator="equal">
      <formula>"   "</formula>
    </cfRule>
    <cfRule type="cellIs" dxfId="41" priority="73" operator="equal">
      <formula>"B"</formula>
    </cfRule>
  </conditionalFormatting>
  <conditionalFormatting sqref="P143">
    <cfRule type="cellIs" dxfId="40" priority="59" operator="equal">
      <formula>"d"</formula>
    </cfRule>
    <cfRule type="cellIs" dxfId="39" priority="60" operator="equal">
      <formula>"c"</formula>
    </cfRule>
    <cfRule type="cellIs" dxfId="38" priority="61" operator="equal">
      <formula>"a"</formula>
    </cfRule>
    <cfRule type="cellIs" dxfId="37" priority="62" operator="equal">
      <formula>"   "</formula>
    </cfRule>
    <cfRule type="cellIs" dxfId="36" priority="63" operator="equal">
      <formula>"B"</formula>
    </cfRule>
  </conditionalFormatting>
  <conditionalFormatting sqref="P117">
    <cfRule type="cellIs" dxfId="35" priority="54" operator="equal">
      <formula>"d"</formula>
    </cfRule>
    <cfRule type="cellIs" dxfId="34" priority="55" operator="equal">
      <formula>"c"</formula>
    </cfRule>
    <cfRule type="cellIs" dxfId="33" priority="56" operator="equal">
      <formula>"a"</formula>
    </cfRule>
    <cfRule type="cellIs" dxfId="32" priority="57" operator="equal">
      <formula>"   "</formula>
    </cfRule>
    <cfRule type="cellIs" dxfId="31" priority="58" operator="equal">
      <formula>"B"</formula>
    </cfRule>
  </conditionalFormatting>
  <conditionalFormatting sqref="P155:P156">
    <cfRule type="cellIs" dxfId="30" priority="46" operator="equal">
      <formula>"a"</formula>
    </cfRule>
    <cfRule type="cellIs" dxfId="29" priority="47" operator="equal">
      <formula>"b"</formula>
    </cfRule>
  </conditionalFormatting>
  <conditionalFormatting sqref="P150:P151">
    <cfRule type="cellIs" dxfId="28" priority="50" operator="equal">
      <formula>"a"</formula>
    </cfRule>
    <cfRule type="cellIs" dxfId="27" priority="51" operator="equal">
      <formula>"B"</formula>
    </cfRule>
  </conditionalFormatting>
  <conditionalFormatting sqref="P160">
    <cfRule type="cellIs" dxfId="26" priority="36" operator="equal">
      <formula>"d"</formula>
    </cfRule>
    <cfRule type="cellIs" dxfId="25" priority="37" operator="equal">
      <formula>"c"</formula>
    </cfRule>
    <cfRule type="cellIs" dxfId="24" priority="38" operator="equal">
      <formula>"a"</formula>
    </cfRule>
    <cfRule type="cellIs" dxfId="23" priority="39" operator="equal">
      <formula>"   "</formula>
    </cfRule>
    <cfRule type="cellIs" dxfId="22" priority="40" operator="equal">
      <formula>"B"</formula>
    </cfRule>
  </conditionalFormatting>
  <conditionalFormatting sqref="P178">
    <cfRule type="cellIs" dxfId="21" priority="34" operator="equal">
      <formula>"a"</formula>
    </cfRule>
    <cfRule type="cellIs" dxfId="20" priority="35" operator="equal">
      <formula>"b"</formula>
    </cfRule>
  </conditionalFormatting>
  <conditionalFormatting sqref="P188">
    <cfRule type="cellIs" dxfId="19" priority="24" operator="equal">
      <formula>"d"</formula>
    </cfRule>
    <cfRule type="cellIs" dxfId="18" priority="25" operator="equal">
      <formula>"c"</formula>
    </cfRule>
    <cfRule type="cellIs" dxfId="17" priority="26" operator="equal">
      <formula>"a"</formula>
    </cfRule>
    <cfRule type="cellIs" dxfId="16" priority="27" operator="equal">
      <formula>"   "</formula>
    </cfRule>
    <cfRule type="cellIs" dxfId="15" priority="28" operator="equal">
      <formula>"B"</formula>
    </cfRule>
  </conditionalFormatting>
  <conditionalFormatting sqref="P40:P41">
    <cfRule type="cellIs" dxfId="14" priority="20" operator="equal">
      <formula>"a"</formula>
    </cfRule>
    <cfRule type="cellIs" dxfId="13" priority="21" operator="equal">
      <formula>"b"</formula>
    </cfRule>
  </conditionalFormatting>
  <conditionalFormatting sqref="P45">
    <cfRule type="cellIs" dxfId="12" priority="15" operator="equal">
      <formula>"d"</formula>
    </cfRule>
    <cfRule type="cellIs" dxfId="11" priority="16" operator="equal">
      <formula>"c"</formula>
    </cfRule>
    <cfRule type="cellIs" dxfId="10" priority="17" operator="equal">
      <formula>"a"</formula>
    </cfRule>
    <cfRule type="cellIs" dxfId="9" priority="18" operator="equal">
      <formula>"   "</formula>
    </cfRule>
    <cfRule type="cellIs" dxfId="8" priority="19" operator="equal">
      <formula>"B"</formula>
    </cfRule>
  </conditionalFormatting>
  <conditionalFormatting sqref="P64:P65">
    <cfRule type="cellIs" dxfId="7" priority="9" operator="equal">
      <formula>"b"</formula>
    </cfRule>
    <cfRule type="cellIs" dxfId="6" priority="10" operator="equal">
      <formula>"a"</formula>
    </cfRule>
  </conditionalFormatting>
  <conditionalFormatting sqref="P124:P125">
    <cfRule type="cellIs" dxfId="5" priority="5" operator="equal">
      <formula>"b"</formula>
    </cfRule>
    <cfRule type="cellIs" dxfId="4" priority="6" operator="equal">
      <formula>"a"</formula>
    </cfRule>
  </conditionalFormatting>
  <conditionalFormatting sqref="P172:P173">
    <cfRule type="cellIs" dxfId="3" priority="3" operator="equal">
      <formula>"b"</formula>
    </cfRule>
    <cfRule type="cellIs" dxfId="2" priority="4" operator="equal">
      <formula>"a"</formula>
    </cfRule>
  </conditionalFormatting>
  <conditionalFormatting sqref="P200:P201">
    <cfRule type="cellIs" dxfId="1" priority="1" operator="equal">
      <formula>"b"</formula>
    </cfRule>
    <cfRule type="cellIs" dxfId="0" priority="2" operator="equal">
      <formula>"a"</formula>
    </cfRule>
  </conditionalFormatting>
  <dataValidations count="5">
    <dataValidation operator="greaterThan" allowBlank="1" showInputMessage="1" showErrorMessage="1" error="Please enter ONLY the numbers. DO NOT enter dashes, dots, or spaces." promptTitle="REMEMBER!" prompt="ENTER the dash._x000a_" sqref="F21" xr:uid="{00000000-0002-0000-0000-000000000000}"/>
    <dataValidation allowBlank="1" showInputMessage="1" showErrorMessage="1" prompt="Please enter a contact telephone number." sqref="N21" xr:uid="{00000000-0002-0000-0000-000001000000}"/>
    <dataValidation allowBlank="1" showInputMessage="1" showErrorMessage="1" prompt="Enter your organization's name as it appears on your NIP application." sqref="E19" xr:uid="{00000000-0002-0000-0000-000002000000}"/>
    <dataValidation type="list" allowBlank="1" showInputMessage="1" showErrorMessage="1" sqref="P32 P52 P69 P76 P88 P95 P134 P143 P117 P160 P188 P45" xr:uid="{00000000-0002-0000-0000-000003000000}">
      <formula1>$W$2:$W$5</formula1>
    </dataValidation>
    <dataValidation type="list" allowBlank="1" showInputMessage="1" showErrorMessage="1" sqref="P59:P60 P83:P84 P103 P105:P108 P112:P113 P129:P130 P150:P151 P155:P156 P178 P40:P41 P64:P65 P124:P125 P172:P173 P200:P201" xr:uid="{00000000-0002-0000-0000-000004000000}">
      <formula1>$X$2:$X$3</formula1>
    </dataValidation>
  </dataValidations>
  <hyperlinks>
    <hyperlink ref="N9" r:id="rId1" xr:uid="{00000000-0004-0000-0000-000000000000}"/>
  </hyperlinks>
  <pageMargins left="0.7" right="0.7" top="0.75" bottom="0.75" header="0.3" footer="0.3"/>
  <pageSetup scale="81"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CGarner</dc:creator>
  <cp:lastModifiedBy>Durham, Cathy L</cp:lastModifiedBy>
  <cp:lastPrinted>2020-04-13T22:05:23Z</cp:lastPrinted>
  <dcterms:created xsi:type="dcterms:W3CDTF">2020-04-13T18:00:41Z</dcterms:created>
  <dcterms:modified xsi:type="dcterms:W3CDTF">2023-05-16T15:54:15Z</dcterms:modified>
</cp:coreProperties>
</file>